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share\17_対策本部会計\令和5年度\★作業用\競技力向上事業様式差し替え作業（R5→R6）\R6様式（新）\01_強化費様式（各競技団体強化事業）\01_各種別強化事業\"/>
    </mc:Choice>
  </mc:AlternateContent>
  <xr:revisionPtr revIDLastSave="0" documentId="13_ncr:1_{B56DBCF8-7C6E-44A1-8179-7A006EDD9BF7}" xr6:coauthVersionLast="47" xr6:coauthVersionMax="47" xr10:uidLastSave="{00000000-0000-0000-0000-000000000000}"/>
  <bookViews>
    <workbookView xWindow="-120" yWindow="-120" windowWidth="20730" windowHeight="11160" tabRatio="792" firstSheet="3" activeTab="3" xr2:uid="{00000000-000D-0000-FFFF-FFFF00000000}"/>
  </bookViews>
  <sheets>
    <sheet name="【1-1】交付申請書" sheetId="25" r:id="rId1"/>
    <sheet name="【1-2】強化事業計画書兼収支予算書（少年男女）" sheetId="36" r:id="rId2"/>
    <sheet name="【1-2】強化事業計画書兼収支予算書（ターゲットエイジ ）" sheetId="42" r:id="rId3"/>
    <sheet name="【2-1】交付請求書 " sheetId="41" r:id="rId4"/>
    <sheet name="【2-2】事業計画書" sheetId="26" r:id="rId5"/>
    <sheet name="【2-3】収支予算書" sheetId="43" r:id="rId6"/>
    <sheet name="【４】旅費算出明細（監督・選手）" sheetId="28" r:id="rId7"/>
    <sheet name="【４】旅費算出明細（講師）" sheetId="29" r:id="rId8"/>
    <sheet name="【1-5】事業計画変更申請書" sheetId="32" r:id="rId9"/>
    <sheet name="【1-7】変更後事業計画書" sheetId="33" r:id="rId10"/>
    <sheet name="【1-8】収支予算書" sheetId="34" r:id="rId11"/>
  </sheets>
  <definedNames>
    <definedName name="_xlnm.Print_Area" localSheetId="0">'【1-1】交付申請書'!$A$1:$R$54</definedName>
    <definedName name="_xlnm.Print_Area" localSheetId="2">'【1-2】強化事業計画書兼収支予算書（ターゲットエイジ ）'!$A$1:$AX$73</definedName>
    <definedName name="_xlnm.Print_Area" localSheetId="1">'【1-2】強化事業計画書兼収支予算書（少年男女）'!$A$1:$AX$73</definedName>
    <definedName name="_xlnm.Print_Area" localSheetId="8">'【1-5】事業計画変更申請書'!$A$1:$L$50</definedName>
    <definedName name="_xlnm.Print_Area" localSheetId="9">'【1-7】変更後事業計画書'!$A$1:$AR$29</definedName>
    <definedName name="_xlnm.Print_Area" localSheetId="10">'【1-8】収支予算書'!$A$1:$AP$42</definedName>
    <definedName name="_xlnm.Print_Area" localSheetId="3">'【2-1】交付請求書 '!$A$1:$AG$48</definedName>
    <definedName name="_xlnm.Print_Area" localSheetId="4">'【2-2】事業計画書'!$A$1:$AR$29</definedName>
    <definedName name="_xlnm.Print_Area" localSheetId="5">'【2-3】収支予算書'!$A$1:$AP$42</definedName>
    <definedName name="_xlnm.Print_Area" localSheetId="6">'【４】旅費算出明細（監督・選手）'!$A$1:$AD$71</definedName>
    <definedName name="_xlnm.Print_Area" localSheetId="7">'【４】旅費算出明細（講師）'!$A$1:$AD$24</definedName>
    <definedName name="_xlnm.Print_Titles" localSheetId="2">'【1-2】強化事業計画書兼収支予算書（ターゲットエイジ ）'!$5:$8</definedName>
    <definedName name="_xlnm.Print_Titles" localSheetId="1">'【1-2】強化事業計画書兼収支予算書（少年男女）'!$5:$8</definedName>
    <definedName name="_xlnm.Print_Titles" localSheetId="6">'【４】旅費算出明細（監督・選手）'!$2:$3</definedName>
  </definedNames>
  <calcPr calcId="181029"/>
</workbook>
</file>

<file path=xl/calcChain.xml><?xml version="1.0" encoding="utf-8"?>
<calcChain xmlns="http://schemas.openxmlformats.org/spreadsheetml/2006/main">
  <c r="Z46" i="28" l="1"/>
  <c r="Z45" i="28"/>
  <c r="Z38" i="28"/>
  <c r="Z37" i="28"/>
  <c r="Z36" i="28"/>
  <c r="Z35" i="28"/>
  <c r="Z34" i="28"/>
  <c r="Z33" i="28"/>
  <c r="Z29" i="28"/>
  <c r="Z28" i="28"/>
  <c r="Z27" i="28"/>
  <c r="Z10" i="28"/>
  <c r="Z69" i="28"/>
  <c r="Z68" i="28"/>
  <c r="Z67" i="28"/>
  <c r="Z66" i="28"/>
  <c r="Z65" i="28"/>
  <c r="Z64" i="28"/>
  <c r="Z63" i="28"/>
  <c r="Z62" i="28"/>
  <c r="Z61" i="28"/>
  <c r="Z60" i="28"/>
  <c r="Z59" i="28"/>
  <c r="Z58" i="28"/>
  <c r="Z57" i="28"/>
  <c r="Z56" i="28"/>
  <c r="Z55" i="28"/>
  <c r="Z54" i="28"/>
  <c r="Z53" i="28"/>
  <c r="Z52" i="28"/>
  <c r="Z51" i="28"/>
  <c r="Z50" i="28"/>
  <c r="Z70" i="28" s="1"/>
  <c r="Z4" i="29"/>
  <c r="Z44" i="28"/>
  <c r="Z43" i="28"/>
  <c r="Z42" i="28"/>
  <c r="Z41" i="28"/>
  <c r="Z40" i="28"/>
  <c r="Z39" i="28"/>
  <c r="Z32" i="28"/>
  <c r="Z31" i="28"/>
  <c r="Z30" i="28"/>
  <c r="Z23" i="28"/>
  <c r="Z22" i="28"/>
  <c r="Z21" i="28"/>
  <c r="Z20" i="28"/>
  <c r="Z19" i="28"/>
  <c r="Z18" i="28"/>
  <c r="Z17" i="28"/>
  <c r="Z16" i="28"/>
  <c r="Z15" i="28"/>
  <c r="Z14" i="28"/>
  <c r="Z13" i="28"/>
  <c r="Z12" i="28"/>
  <c r="Z11" i="28"/>
  <c r="Z9" i="28"/>
  <c r="Z8" i="28"/>
  <c r="Z7" i="28"/>
  <c r="Z6" i="28"/>
  <c r="Z5" i="28"/>
  <c r="Z4" i="28"/>
  <c r="W35" i="41" l="1"/>
  <c r="E42" i="43" l="1"/>
  <c r="E41" i="43"/>
  <c r="E40" i="43"/>
  <c r="E39" i="43"/>
  <c r="E38" i="43"/>
  <c r="AK37" i="43"/>
  <c r="V37" i="43"/>
  <c r="E37" i="43"/>
  <c r="Y35" i="43"/>
  <c r="N35" i="43"/>
  <c r="AE34" i="43"/>
  <c r="AE32" i="43"/>
  <c r="B31" i="43"/>
  <c r="AO31" i="43" s="1"/>
  <c r="Y29" i="43"/>
  <c r="N29" i="43"/>
  <c r="AE28" i="43"/>
  <c r="AE26" i="43"/>
  <c r="B25" i="43"/>
  <c r="AO25" i="43" s="1"/>
  <c r="Y23" i="43"/>
  <c r="N23" i="43"/>
  <c r="AE22" i="43"/>
  <c r="AE20" i="43"/>
  <c r="B19" i="43"/>
  <c r="Y17" i="43"/>
  <c r="N17" i="43"/>
  <c r="AE16" i="43"/>
  <c r="AE14" i="43"/>
  <c r="B13" i="43"/>
  <c r="AO13" i="43" s="1"/>
  <c r="Y11" i="43"/>
  <c r="Y37" i="43" s="1"/>
  <c r="N11" i="43"/>
  <c r="AE10" i="43"/>
  <c r="AE8" i="43"/>
  <c r="B7" i="43"/>
  <c r="T33" i="41"/>
  <c r="Z35" i="41"/>
  <c r="Y35" i="41"/>
  <c r="X35" i="41"/>
  <c r="T35" i="41"/>
  <c r="V35" i="41"/>
  <c r="U35" i="41"/>
  <c r="T34" i="41"/>
  <c r="T32" i="41"/>
  <c r="U27" i="41"/>
  <c r="J35" i="41"/>
  <c r="AV70" i="42"/>
  <c r="AR69" i="42"/>
  <c r="AJ68" i="42"/>
  <c r="AD67" i="42"/>
  <c r="AT63" i="42" s="1"/>
  <c r="V67" i="42"/>
  <c r="N67" i="42"/>
  <c r="AJ66" i="42"/>
  <c r="AJ64" i="42"/>
  <c r="AJ62" i="42"/>
  <c r="AD61" i="42"/>
  <c r="V61" i="42"/>
  <c r="AT57" i="42" s="1"/>
  <c r="N61" i="42"/>
  <c r="AJ60" i="42"/>
  <c r="AJ58" i="42"/>
  <c r="AJ56" i="42"/>
  <c r="AD55" i="42"/>
  <c r="V55" i="42"/>
  <c r="N55" i="42"/>
  <c r="AT51" i="42" s="1"/>
  <c r="AJ54" i="42"/>
  <c r="AJ52" i="42"/>
  <c r="AJ50" i="42"/>
  <c r="AD49" i="42"/>
  <c r="V49" i="42"/>
  <c r="N49" i="42"/>
  <c r="AT45" i="42" s="1"/>
  <c r="AJ48" i="42"/>
  <c r="AJ46" i="42"/>
  <c r="AJ44" i="42"/>
  <c r="AD43" i="42"/>
  <c r="V43" i="42"/>
  <c r="AT39" i="42" s="1"/>
  <c r="N43" i="42"/>
  <c r="AJ42" i="42"/>
  <c r="AJ40" i="42"/>
  <c r="AJ38" i="42"/>
  <c r="AD37" i="42"/>
  <c r="V37" i="42"/>
  <c r="N37" i="42"/>
  <c r="AJ36" i="42"/>
  <c r="AJ34" i="42"/>
  <c r="AT33" i="42"/>
  <c r="AJ32" i="42"/>
  <c r="AD31" i="42"/>
  <c r="V31" i="42"/>
  <c r="N31" i="42"/>
  <c r="AJ30" i="42"/>
  <c r="AJ28" i="42"/>
  <c r="AJ26" i="42"/>
  <c r="AD25" i="42"/>
  <c r="V25" i="42"/>
  <c r="N25" i="42"/>
  <c r="AJ24" i="42"/>
  <c r="AJ22" i="42"/>
  <c r="AJ20" i="42"/>
  <c r="AD19" i="42"/>
  <c r="V19" i="42"/>
  <c r="N19" i="42"/>
  <c r="AJ18" i="42"/>
  <c r="AJ16" i="42"/>
  <c r="AJ14" i="42"/>
  <c r="AD13" i="42"/>
  <c r="V13" i="42"/>
  <c r="N13" i="42"/>
  <c r="AJ12" i="42"/>
  <c r="AJ10" i="42"/>
  <c r="AM19" i="43" l="1"/>
  <c r="B37" i="43"/>
  <c r="AE37" i="43"/>
  <c r="AM13" i="43"/>
  <c r="G13" i="43" s="1"/>
  <c r="AM31" i="43"/>
  <c r="G31" i="43" s="1"/>
  <c r="I31" i="43" s="1"/>
  <c r="AM7" i="43"/>
  <c r="AM39" i="43" s="1"/>
  <c r="I13" i="43"/>
  <c r="AO19" i="43"/>
  <c r="AM25" i="43"/>
  <c r="G25" i="43" s="1"/>
  <c r="I25" i="43" s="1"/>
  <c r="N37" i="43"/>
  <c r="AO7" i="43"/>
  <c r="AO39" i="43" s="1"/>
  <c r="AT27" i="42"/>
  <c r="AT21" i="42"/>
  <c r="N69" i="42"/>
  <c r="AT15" i="42"/>
  <c r="AJ69" i="42"/>
  <c r="AD69" i="42"/>
  <c r="AT9" i="42"/>
  <c r="V69" i="42"/>
  <c r="G19" i="43" l="1"/>
  <c r="I19" i="43" s="1"/>
  <c r="G7" i="43"/>
  <c r="AT70" i="42"/>
  <c r="G37" i="43" l="1"/>
  <c r="I7" i="43"/>
  <c r="I37" i="43" s="1"/>
  <c r="AV70" i="36" l="1"/>
  <c r="G35" i="41"/>
  <c r="D34" i="41"/>
  <c r="E27" i="41" s="1"/>
  <c r="D32" i="41"/>
  <c r="E35" i="41" l="1"/>
  <c r="I35" i="41"/>
  <c r="F35" i="41"/>
  <c r="H35" i="41"/>
  <c r="AR69" i="36"/>
  <c r="AJ68" i="36"/>
  <c r="AD67" i="36"/>
  <c r="V67" i="36"/>
  <c r="N67" i="36"/>
  <c r="AJ66" i="36"/>
  <c r="AJ64" i="36"/>
  <c r="AJ62" i="36"/>
  <c r="AD61" i="36"/>
  <c r="V61" i="36"/>
  <c r="N61" i="36"/>
  <c r="AJ60" i="36"/>
  <c r="AJ58" i="36"/>
  <c r="AJ56" i="36"/>
  <c r="AD55" i="36"/>
  <c r="V55" i="36"/>
  <c r="N55" i="36"/>
  <c r="AJ54" i="36"/>
  <c r="AJ52" i="36"/>
  <c r="AJ50" i="36"/>
  <c r="AD49" i="36"/>
  <c r="V49" i="36"/>
  <c r="N49" i="36"/>
  <c r="AJ48" i="36"/>
  <c r="AJ46" i="36"/>
  <c r="AJ44" i="36"/>
  <c r="AD43" i="36"/>
  <c r="V43" i="36"/>
  <c r="N43" i="36"/>
  <c r="AJ42" i="36"/>
  <c r="AJ40" i="36"/>
  <c r="AJ38" i="36"/>
  <c r="AD37" i="36"/>
  <c r="V37" i="36"/>
  <c r="N37" i="36"/>
  <c r="AJ36" i="36"/>
  <c r="AJ34" i="36"/>
  <c r="AJ32" i="36"/>
  <c r="AD31" i="36"/>
  <c r="V31" i="36"/>
  <c r="N31" i="36"/>
  <c r="AJ30" i="36"/>
  <c r="AJ28" i="36"/>
  <c r="AJ26" i="36"/>
  <c r="AD25" i="36"/>
  <c r="V25" i="36"/>
  <c r="N25" i="36"/>
  <c r="AJ24" i="36"/>
  <c r="AJ22" i="36"/>
  <c r="AJ20" i="36"/>
  <c r="AD19" i="36"/>
  <c r="V19" i="36"/>
  <c r="N19" i="36"/>
  <c r="AJ18" i="36"/>
  <c r="AJ16" i="36"/>
  <c r="AJ14" i="36"/>
  <c r="AD13" i="36"/>
  <c r="V13" i="36"/>
  <c r="N13" i="36"/>
  <c r="AJ12" i="36"/>
  <c r="AJ10" i="36"/>
  <c r="E42" i="34"/>
  <c r="E41" i="34"/>
  <c r="E40" i="34"/>
  <c r="E39" i="34"/>
  <c r="E38" i="34"/>
  <c r="AK37" i="34"/>
  <c r="V37" i="34"/>
  <c r="G37" i="34"/>
  <c r="E37" i="34"/>
  <c r="Y35" i="34"/>
  <c r="N35" i="34"/>
  <c r="AE34" i="34"/>
  <c r="AE32" i="34"/>
  <c r="B31" i="34"/>
  <c r="AO31" i="34" s="1"/>
  <c r="Y29" i="34"/>
  <c r="AM25" i="34" s="1"/>
  <c r="N29" i="34"/>
  <c r="AE28" i="34"/>
  <c r="AE26" i="34"/>
  <c r="B25" i="34"/>
  <c r="AO25" i="34" s="1"/>
  <c r="Y23" i="34"/>
  <c r="N23" i="34"/>
  <c r="AE22" i="34"/>
  <c r="AE20" i="34"/>
  <c r="B19" i="34"/>
  <c r="AO19" i="34" s="1"/>
  <c r="Y17" i="34"/>
  <c r="N17" i="34"/>
  <c r="AE16" i="34"/>
  <c r="AE14" i="34"/>
  <c r="B13" i="34"/>
  <c r="AO13" i="34" s="1"/>
  <c r="Y11" i="34"/>
  <c r="N11" i="34"/>
  <c r="N37" i="34" s="1"/>
  <c r="AE10" i="34"/>
  <c r="AE8" i="34"/>
  <c r="B7" i="34"/>
  <c r="AO7" i="34" s="1"/>
  <c r="V69" i="36" l="1"/>
  <c r="N69" i="36"/>
  <c r="AT15" i="36"/>
  <c r="AT45" i="36"/>
  <c r="AT63" i="36"/>
  <c r="AT33" i="36"/>
  <c r="AT57" i="36"/>
  <c r="AT27" i="36"/>
  <c r="AT51" i="36"/>
  <c r="AT39" i="36"/>
  <c r="AJ69" i="36"/>
  <c r="AT21" i="36"/>
  <c r="D35" i="41"/>
  <c r="AD69" i="36"/>
  <c r="AT9" i="36"/>
  <c r="Y37" i="34"/>
  <c r="AM31" i="34"/>
  <c r="AE37" i="34"/>
  <c r="AM13" i="34"/>
  <c r="AM19" i="34"/>
  <c r="AO39" i="34"/>
  <c r="I31" i="34"/>
  <c r="B37" i="34"/>
  <c r="I7" i="34"/>
  <c r="I13" i="34"/>
  <c r="I19" i="34"/>
  <c r="I25" i="34"/>
  <c r="AM7" i="34"/>
  <c r="Z5" i="29"/>
  <c r="Z6" i="29"/>
  <c r="Z7" i="29"/>
  <c r="Z8" i="29"/>
  <c r="Z9" i="29"/>
  <c r="Z10" i="29"/>
  <c r="Z11" i="29"/>
  <c r="Z12" i="29"/>
  <c r="Z13" i="29"/>
  <c r="Z14" i="29"/>
  <c r="Z15" i="29"/>
  <c r="Z16" i="29"/>
  <c r="Z17" i="29"/>
  <c r="Z18" i="29"/>
  <c r="Z19" i="29"/>
  <c r="Z20" i="29"/>
  <c r="Z21" i="29"/>
  <c r="Z22" i="29"/>
  <c r="Z23" i="29"/>
  <c r="Z24" i="29" l="1"/>
  <c r="AT70" i="36"/>
  <c r="AM39" i="34"/>
  <c r="I37" i="34"/>
  <c r="Z47" i="28"/>
  <c r="Z24" i="28"/>
  <c r="Z25" i="28" s="1"/>
  <c r="Z48" i="28" l="1"/>
  <c r="Z71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12" authorId="0" shapeId="0" xr:uid="{B671863F-1E7B-4728-97EA-7444370548C1}">
      <text>
        <r>
          <rPr>
            <b/>
            <sz val="9"/>
            <color indexed="81"/>
            <rFont val="MS P ゴシック"/>
            <family val="3"/>
            <charset val="128"/>
          </rPr>
          <t>事業の目的を具体的に記入して下さい</t>
        </r>
      </text>
    </comment>
  </commentList>
</comments>
</file>

<file path=xl/sharedStrings.xml><?xml version="1.0" encoding="utf-8"?>
<sst xmlns="http://schemas.openxmlformats.org/spreadsheetml/2006/main" count="3099" uniqueCount="207">
  <si>
    <t>成年女子</t>
    <rPh sb="0" eb="2">
      <t>セイネン</t>
    </rPh>
    <rPh sb="2" eb="4">
      <t>ジョシ</t>
    </rPh>
    <phoneticPr fontId="19"/>
  </si>
  <si>
    <t>記</t>
    <rPh sb="0" eb="1">
      <t>キ</t>
    </rPh>
    <phoneticPr fontId="19"/>
  </si>
  <si>
    <t>円</t>
    <rPh sb="0" eb="1">
      <t>エン</t>
    </rPh>
    <phoneticPr fontId="19"/>
  </si>
  <si>
    <t>支出の部</t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</si>
  <si>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</si>
  <si>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</si>
  <si>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少年女子</t>
    <rPh sb="0" eb="2">
      <t>ショウネン</t>
    </rPh>
    <rPh sb="2" eb="4">
      <t>ジョシ</t>
    </rPh>
    <phoneticPr fontId="19"/>
  </si>
  <si>
    <t>成年男子</t>
    <rPh sb="0" eb="2">
      <t>セイネン</t>
    </rPh>
    <rPh sb="2" eb="4">
      <t>ダンシ</t>
    </rPh>
    <phoneticPr fontId="19"/>
  </si>
  <si>
    <t>合計</t>
    <rPh sb="0" eb="2">
      <t>ゴウケイ</t>
    </rPh>
    <phoneticPr fontId="19"/>
  </si>
  <si>
    <t>報償費</t>
    <rPh sb="0" eb="3">
      <t>ホウショウヒ</t>
    </rPh>
    <phoneticPr fontId="19"/>
  </si>
  <si>
    <t>宿泊費</t>
    <rPh sb="0" eb="3">
      <t>シュクハクヒ</t>
    </rPh>
    <phoneticPr fontId="19"/>
  </si>
  <si>
    <t>開始日</t>
    <phoneticPr fontId="19"/>
  </si>
  <si>
    <t>終了日</t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</si>
  <si>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</si>
  <si>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</si>
  <si>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</si>
  <si>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</si>
  <si>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</si>
  <si>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>旅費起点</t>
    <rPh sb="0" eb="2">
      <t>リョヒ</t>
    </rPh>
    <rPh sb="2" eb="4">
      <t>キテン</t>
    </rPh>
    <phoneticPr fontId="19"/>
  </si>
  <si>
    <t>名</t>
    <rPh sb="0" eb="1">
      <t>メイ</t>
    </rPh>
    <phoneticPr fontId="19"/>
  </si>
  <si>
    <t>旅費終点</t>
    <rPh sb="0" eb="2">
      <t>リョヒ</t>
    </rPh>
    <rPh sb="2" eb="4">
      <t>シュウテン</t>
    </rPh>
    <phoneticPr fontId="19"/>
  </si>
  <si>
    <t>所　属</t>
    <rPh sb="0" eb="1">
      <t>ショ</t>
    </rPh>
    <rPh sb="2" eb="3">
      <t>ゾク</t>
    </rPh>
    <phoneticPr fontId="19"/>
  </si>
  <si>
    <t>泊</t>
    <rPh sb="0" eb="1">
      <t>パク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</si>
  <si>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</si>
  <si>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</si>
  <si>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</si>
  <si>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</si>
  <si>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講師</t>
    <rPh sb="0" eb="1">
      <t>コウ</t>
    </rPh>
    <rPh sb="1" eb="2">
      <t>シ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</si>
  <si>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</si>
  <si>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合計金額</t>
    <phoneticPr fontId="19"/>
  </si>
  <si>
    <t>総事業費</t>
    <phoneticPr fontId="19"/>
  </si>
  <si>
    <t>@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</si>
  <si>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</si>
  <si>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</si>
  <si>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</si>
  <si>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</si>
  <si>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</si>
  <si>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合　　計</t>
    <rPh sb="0" eb="1">
      <t>ゴウ</t>
    </rPh>
    <rPh sb="3" eb="4">
      <t>ケイ</t>
    </rPh>
    <phoneticPr fontId="19"/>
  </si>
  <si>
    <t>小　　計</t>
    <rPh sb="0" eb="1">
      <t>ショウ</t>
    </rPh>
    <rPh sb="3" eb="4">
      <t>ケイ</t>
    </rPh>
    <phoneticPr fontId="19"/>
  </si>
  <si>
    <t>講師</t>
    <rPh sb="0" eb="2">
      <t>コウシ</t>
    </rPh>
    <phoneticPr fontId="19"/>
  </si>
  <si>
    <t>少年男子</t>
    <rPh sb="0" eb="2">
      <t>ショウネン</t>
    </rPh>
    <rPh sb="2" eb="4">
      <t>ダンシ</t>
    </rPh>
    <phoneticPr fontId="19"/>
  </si>
  <si>
    <t>ターゲットエイジ</t>
    <phoneticPr fontId="19"/>
  </si>
  <si>
    <t>一貫指導</t>
    <rPh sb="0" eb="4">
      <t>イッカンシドウ</t>
    </rPh>
    <phoneticPr fontId="19"/>
  </si>
  <si>
    <t>泊</t>
    <rPh sb="0" eb="1">
      <t>ハク</t>
    </rPh>
    <phoneticPr fontId="19"/>
  </si>
  <si>
    <t>ターゲットエイジ</t>
  </si>
  <si>
    <t>１．補助申請総額　　　　</t>
    <rPh sb="2" eb="4">
      <t>ホジョ</t>
    </rPh>
    <rPh sb="4" eb="6">
      <t>シンセイ</t>
    </rPh>
    <rPh sb="6" eb="8">
      <t>ソウガク</t>
    </rPh>
    <phoneticPr fontId="19"/>
  </si>
  <si>
    <t>２．事業計画書</t>
    <rPh sb="2" eb="4">
      <t>ジギョウ</t>
    </rPh>
    <rPh sb="4" eb="6">
      <t>ケイカク</t>
    </rPh>
    <rPh sb="6" eb="7">
      <t>ショ</t>
    </rPh>
    <phoneticPr fontId="19"/>
  </si>
  <si>
    <t>３．収支予算書</t>
    <rPh sb="2" eb="4">
      <t>シュウシ</t>
    </rPh>
    <rPh sb="4" eb="7">
      <t>ヨサンショ</t>
    </rPh>
    <phoneticPr fontId="19"/>
  </si>
  <si>
    <t>補助申請金額</t>
    <rPh sb="0" eb="2">
      <t>ホジョ</t>
    </rPh>
    <rPh sb="2" eb="4">
      <t>シンセイ</t>
    </rPh>
    <rPh sb="4" eb="6">
      <t>キンガク</t>
    </rPh>
    <phoneticPr fontId="19"/>
  </si>
  <si>
    <t>補助金内訳</t>
    <rPh sb="0" eb="3">
      <t>ホジョキン</t>
    </rPh>
    <rPh sb="3" eb="5">
      <t>ウチワケ</t>
    </rPh>
    <phoneticPr fontId="19"/>
  </si>
  <si>
    <t>一貫指導</t>
    <rPh sb="0" eb="2">
      <t>イッカン</t>
    </rPh>
    <rPh sb="2" eb="4">
      <t>シドウ</t>
    </rPh>
    <phoneticPr fontId="19"/>
  </si>
  <si>
    <t>会場使用料</t>
    <phoneticPr fontId="19"/>
  </si>
  <si>
    <t>収入の部</t>
  </si>
  <si>
    <t>指導者</t>
  </si>
  <si>
    <t>少年男子</t>
  </si>
  <si>
    <t>　</t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</si>
  <si>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</si>
  <si>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</si>
  <si>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事
業
No</t>
    <rPh sb="0" eb="1">
      <t>ゴト</t>
    </rPh>
    <rPh sb="2" eb="3">
      <t>ギョウ</t>
    </rPh>
    <phoneticPr fontId="19"/>
  </si>
  <si>
    <t>事
業
No</t>
    <rPh sb="0" eb="1">
      <t>ジ</t>
    </rPh>
    <rPh sb="2" eb="3">
      <t>ギョウ</t>
    </rPh>
    <phoneticPr fontId="19"/>
  </si>
  <si>
    <t>別　　添</t>
    <rPh sb="0" eb="1">
      <t>ベツ</t>
    </rPh>
    <rPh sb="3" eb="4">
      <t>ソ</t>
    </rPh>
    <phoneticPr fontId="19"/>
  </si>
  <si>
    <t>補助申請額内訳</t>
    <rPh sb="0" eb="2">
      <t>ホジョ</t>
    </rPh>
    <rPh sb="2" eb="4">
      <t>シンセイ</t>
    </rPh>
    <rPh sb="4" eb="5">
      <t>ガク</t>
    </rPh>
    <rPh sb="5" eb="7">
      <t>ウチワケ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</si>
  <si>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</si>
  <si>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</si>
  <si>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</si>
  <si>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ターゲット</t>
    <phoneticPr fontId="19"/>
  </si>
  <si>
    <t>選手</t>
    <phoneticPr fontId="19"/>
  </si>
  <si>
    <t>指導者</t>
    <phoneticPr fontId="19"/>
  </si>
  <si>
    <t>住　　所</t>
    <phoneticPr fontId="19"/>
  </si>
  <si>
    <t>参加人数</t>
    <rPh sb="2" eb="3">
      <t>ニン</t>
    </rPh>
    <phoneticPr fontId="19"/>
  </si>
  <si>
    <t>宿泊先</t>
    <rPh sb="2" eb="3">
      <t>サキ</t>
    </rPh>
    <phoneticPr fontId="19"/>
  </si>
  <si>
    <t>会　　場</t>
    <phoneticPr fontId="19"/>
  </si>
  <si>
    <t>目的・内容</t>
    <rPh sb="0" eb="2">
      <t>モクテキ</t>
    </rPh>
    <rPh sb="3" eb="5">
      <t>ナイヨウ</t>
    </rPh>
    <phoneticPr fontId="19"/>
  </si>
  <si>
    <t xml:space="preserve">事
業
No
</t>
    <phoneticPr fontId="19"/>
  </si>
  <si>
    <t>事  業  計  画  書</t>
    <phoneticPr fontId="19"/>
  </si>
  <si>
    <t>事業</t>
    <rPh sb="0" eb="2">
      <t>ジギョウ</t>
    </rPh>
    <phoneticPr fontId="19"/>
  </si>
  <si>
    <t xml:space="preserve"> 補助対象経費
合計</t>
    <rPh sb="3" eb="5">
      <t>タイショウ</t>
    </rPh>
    <rPh sb="5" eb="7">
      <t>ケイヒ</t>
    </rPh>
    <rPh sb="8" eb="10">
      <t>ゴウケイ</t>
    </rPh>
    <phoneticPr fontId="19"/>
  </si>
  <si>
    <t xml:space="preserve"> 総事業費
合計</t>
    <rPh sb="6" eb="8">
      <t>ゴウケイ</t>
    </rPh>
    <phoneticPr fontId="19"/>
  </si>
  <si>
    <t>講師代金</t>
    <rPh sb="0" eb="2">
      <t>コウシ</t>
    </rPh>
    <rPh sb="2" eb="4">
      <t>ダイキン</t>
    </rPh>
    <phoneticPr fontId="19"/>
  </si>
  <si>
    <t>金額</t>
    <rPh sb="0" eb="2">
      <t>キンガク</t>
    </rPh>
    <phoneticPr fontId="19"/>
  </si>
  <si>
    <t>単価</t>
    <rPh sb="0" eb="2">
      <t>タンカ</t>
    </rPh>
    <phoneticPr fontId="19"/>
  </si>
  <si>
    <t>項目</t>
    <phoneticPr fontId="19"/>
  </si>
  <si>
    <t>合計金額</t>
    <rPh sb="0" eb="2">
      <t>ゴウケイ</t>
    </rPh>
    <rPh sb="2" eb="4">
      <t>キンガク</t>
    </rPh>
    <phoneticPr fontId="19"/>
  </si>
  <si>
    <t>その他
（消耗品等）</t>
    <rPh sb="2" eb="3">
      <t>タ</t>
    </rPh>
    <rPh sb="5" eb="8">
      <t>ショウモウヒン</t>
    </rPh>
    <rPh sb="8" eb="9">
      <t>トウ</t>
    </rPh>
    <phoneticPr fontId="19"/>
  </si>
  <si>
    <t>会場使用料</t>
    <rPh sb="0" eb="2">
      <t>カイジョウ</t>
    </rPh>
    <phoneticPr fontId="19"/>
  </si>
  <si>
    <t>交通費</t>
    <rPh sb="0" eb="2">
      <t>コウツウ</t>
    </rPh>
    <phoneticPr fontId="19"/>
  </si>
  <si>
    <t>収支予算書</t>
    <rPh sb="0" eb="1">
      <t>オサム</t>
    </rPh>
    <rPh sb="1" eb="2">
      <t>ササ</t>
    </rPh>
    <rPh sb="2" eb="3">
      <t>ヨ</t>
    </rPh>
    <rPh sb="3" eb="4">
      <t>サン</t>
    </rPh>
    <rPh sb="4" eb="5">
      <t>ショ</t>
    </rPh>
    <phoneticPr fontId="19"/>
  </si>
  <si>
    <t>往復料金</t>
    <rPh sb="0" eb="2">
      <t>オウフク</t>
    </rPh>
    <rPh sb="2" eb="4">
      <t>リョウキン</t>
    </rPh>
    <phoneticPr fontId="19"/>
  </si>
  <si>
    <r>
      <t xml:space="preserve">旅費総額(片道)
</t>
    </r>
    <r>
      <rPr>
        <b/>
        <sz val="7"/>
        <rFont val="ＭＳ Ｐゴシック"/>
        <family val="3"/>
        <charset val="128"/>
        <scheme val="major"/>
      </rPr>
      <t>*特急は100㎞以上補助対象</t>
    </r>
    <rPh sb="0" eb="2">
      <t>リョヒ</t>
    </rPh>
    <rPh sb="2" eb="4">
      <t>ソウガク</t>
    </rPh>
    <rPh sb="5" eb="7">
      <t>カタミチ</t>
    </rPh>
    <phoneticPr fontId="19"/>
  </si>
  <si>
    <t>区分</t>
    <rPh sb="0" eb="2">
      <t>クブン</t>
    </rPh>
    <phoneticPr fontId="19"/>
  </si>
  <si>
    <t>No</t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</si>
  <si>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</si>
  <si>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事業No</t>
    <rPh sb="0" eb="2">
      <t>ジギョウ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</si>
  <si>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</si>
  <si>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成年男子強化</t>
    <rPh sb="0" eb="2">
      <t>セイネン</t>
    </rPh>
    <rPh sb="2" eb="4">
      <t>ダンシ</t>
    </rPh>
    <rPh sb="4" eb="6">
      <t>キョウカ</t>
    </rPh>
    <phoneticPr fontId="19"/>
  </si>
  <si>
    <t>成年女子強化</t>
    <rPh sb="0" eb="2">
      <t>セイネン</t>
    </rPh>
    <rPh sb="2" eb="4">
      <t>ジョシ</t>
    </rPh>
    <rPh sb="4" eb="6">
      <t>キョウカ</t>
    </rPh>
    <phoneticPr fontId="19"/>
  </si>
  <si>
    <t>少年男子強化</t>
    <rPh sb="0" eb="2">
      <t>ショウネン</t>
    </rPh>
    <rPh sb="2" eb="4">
      <t>ダンシ</t>
    </rPh>
    <rPh sb="4" eb="6">
      <t>キョウカ</t>
    </rPh>
    <phoneticPr fontId="19"/>
  </si>
  <si>
    <t>少年女子強化</t>
    <rPh sb="0" eb="2">
      <t>ショウネン</t>
    </rPh>
    <rPh sb="2" eb="4">
      <t>ジョシ</t>
    </rPh>
    <rPh sb="4" eb="6">
      <t>キョウカ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</si>
  <si>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</si>
  <si>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 xml:space="preserve"> </t>
    <phoneticPr fontId="19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</si>
  <si>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19"/>
  </si>
  <si>
    <t>事業計画変更申請書</t>
    <rPh sb="0" eb="2">
      <t>ジギョウ</t>
    </rPh>
    <rPh sb="2" eb="4">
      <t>ケイカク</t>
    </rPh>
    <rPh sb="4" eb="6">
      <t>ヘンコウ</t>
    </rPh>
    <phoneticPr fontId="19"/>
  </si>
  <si>
    <t>　令和　　年　　月　　日付け滋競向上第　　　　号で交付決定された補助事業について、次のとおり計画変更したいので、承認くださるようお願いします。</t>
    <rPh sb="1" eb="3">
      <t>レイワ</t>
    </rPh>
    <rPh sb="5" eb="6">
      <t>ネン</t>
    </rPh>
    <rPh sb="8" eb="9">
      <t>ガツ</t>
    </rPh>
    <rPh sb="11" eb="12">
      <t>ニチ</t>
    </rPh>
    <rPh sb="12" eb="13">
      <t>ヅ</t>
    </rPh>
    <rPh sb="14" eb="15">
      <t>シゲル</t>
    </rPh>
    <rPh sb="15" eb="16">
      <t>キョウ</t>
    </rPh>
    <rPh sb="16" eb="18">
      <t>コウジョウ</t>
    </rPh>
    <rPh sb="18" eb="19">
      <t>ダイ</t>
    </rPh>
    <rPh sb="23" eb="24">
      <t>ゴウ</t>
    </rPh>
    <rPh sb="25" eb="27">
      <t>コウフ</t>
    </rPh>
    <rPh sb="27" eb="29">
      <t>ケッテイ</t>
    </rPh>
    <rPh sb="32" eb="34">
      <t>ホジョ</t>
    </rPh>
    <rPh sb="34" eb="36">
      <t>ジギョウ</t>
    </rPh>
    <rPh sb="41" eb="42">
      <t>ツギ</t>
    </rPh>
    <rPh sb="46" eb="48">
      <t>ケイカク</t>
    </rPh>
    <rPh sb="48" eb="50">
      <t>ヘンコウ</t>
    </rPh>
    <rPh sb="56" eb="58">
      <t>ショウニン</t>
    </rPh>
    <rPh sb="65" eb="66">
      <t>ネガ</t>
    </rPh>
    <phoneticPr fontId="19"/>
  </si>
  <si>
    <t>１．補助申請総額　</t>
    <rPh sb="2" eb="4">
      <t>ホジョ</t>
    </rPh>
    <rPh sb="4" eb="6">
      <t>シンセイ</t>
    </rPh>
    <rPh sb="6" eb="8">
      <t>ソウガク</t>
    </rPh>
    <phoneticPr fontId="19"/>
  </si>
  <si>
    <t>　　　　※補助申請額内訳については変更後収支予算書に記載</t>
    <rPh sb="5" eb="7">
      <t>ホジョ</t>
    </rPh>
    <rPh sb="7" eb="9">
      <t>シンセイ</t>
    </rPh>
    <rPh sb="9" eb="10">
      <t>ガク</t>
    </rPh>
    <rPh sb="10" eb="12">
      <t>ウチワケ</t>
    </rPh>
    <rPh sb="17" eb="19">
      <t>ヘンコウ</t>
    </rPh>
    <rPh sb="19" eb="20">
      <t>ゴ</t>
    </rPh>
    <rPh sb="20" eb="22">
      <t>シュウシ</t>
    </rPh>
    <rPh sb="22" eb="25">
      <t>ヨサンショ</t>
    </rPh>
    <rPh sb="26" eb="28">
      <t>キサイ</t>
    </rPh>
    <phoneticPr fontId="19"/>
  </si>
  <si>
    <t>２．事業変更の理由
　　　　　（詳細に記入）</t>
    <rPh sb="2" eb="4">
      <t>ジギョウ</t>
    </rPh>
    <rPh sb="4" eb="6">
      <t>ヘンコウ</t>
    </rPh>
    <rPh sb="7" eb="9">
      <t>リユウ</t>
    </rPh>
    <rPh sb="16" eb="18">
      <t>ショウサイ</t>
    </rPh>
    <rPh sb="19" eb="21">
      <t>キニュウ</t>
    </rPh>
    <phoneticPr fontId="19"/>
  </si>
  <si>
    <t>３．事業費変更の理由
　　　　　（詳細に記入）</t>
    <rPh sb="2" eb="4">
      <t>ジギョウ</t>
    </rPh>
    <rPh sb="4" eb="5">
      <t>ヒ</t>
    </rPh>
    <rPh sb="5" eb="7">
      <t>ヘンコウ</t>
    </rPh>
    <rPh sb="8" eb="10">
      <t>リユウ</t>
    </rPh>
    <rPh sb="17" eb="19">
      <t>ショウサイ</t>
    </rPh>
    <rPh sb="20" eb="22">
      <t>キニュウ</t>
    </rPh>
    <phoneticPr fontId="19"/>
  </si>
  <si>
    <t>４．添付書類</t>
    <rPh sb="2" eb="4">
      <t>テンプ</t>
    </rPh>
    <rPh sb="4" eb="6">
      <t>ショルイ</t>
    </rPh>
    <phoneticPr fontId="19"/>
  </si>
  <si>
    <t>（１）変更後の事業計画書</t>
    <rPh sb="3" eb="5">
      <t>ヘンコウ</t>
    </rPh>
    <rPh sb="5" eb="6">
      <t>ゴ</t>
    </rPh>
    <rPh sb="7" eb="9">
      <t>ジギョウ</t>
    </rPh>
    <rPh sb="9" eb="11">
      <t>ケイカク</t>
    </rPh>
    <phoneticPr fontId="19"/>
  </si>
  <si>
    <t>（２）変更後の収支予算書</t>
    <rPh sb="3" eb="5">
      <t>ヘンコウ</t>
    </rPh>
    <rPh sb="5" eb="6">
      <t>ゴ</t>
    </rPh>
    <rPh sb="7" eb="9">
      <t>シュウシ</t>
    </rPh>
    <rPh sb="9" eb="11">
      <t>ヨサン</t>
    </rPh>
    <phoneticPr fontId="19"/>
  </si>
  <si>
    <t>変　更　後　事  業  計  画  書</t>
    <rPh sb="0" eb="1">
      <t>ヘン</t>
    </rPh>
    <rPh sb="2" eb="3">
      <t>サラ</t>
    </rPh>
    <rPh sb="4" eb="5">
      <t>ゴ</t>
    </rPh>
    <phoneticPr fontId="19"/>
  </si>
  <si>
    <t>変更後収支予算書</t>
    <rPh sb="0" eb="2">
      <t>ヘンコウ</t>
    </rPh>
    <rPh sb="2" eb="3">
      <t>ゴ</t>
    </rPh>
    <rPh sb="3" eb="4">
      <t>オサム</t>
    </rPh>
    <rPh sb="4" eb="5">
      <t>ササ</t>
    </rPh>
    <rPh sb="5" eb="6">
      <t>ヨ</t>
    </rPh>
    <rPh sb="6" eb="7">
      <t>サン</t>
    </rPh>
    <rPh sb="7" eb="8">
      <t>ショ</t>
    </rPh>
    <phoneticPr fontId="19"/>
  </si>
  <si>
    <t>４．発行責任者・担当者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</si>
  <si>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５．発行責任者・担当者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</si>
  <si>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11">
      <t>デンワバンゴウ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</si>
  <si>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</si>
  <si>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</si>
  <si>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競技団体住所</t>
    <rPh sb="0" eb="2">
      <t>キョウギ</t>
    </rPh>
    <rPh sb="2" eb="4">
      <t>ダンタイ</t>
    </rPh>
    <rPh sb="4" eb="5">
      <t>ジュウ</t>
    </rPh>
    <rPh sb="5" eb="6">
      <t>ショ</t>
    </rPh>
    <phoneticPr fontId="19"/>
  </si>
  <si>
    <r>
      <t>　</t>
    </r>
    <r>
      <rPr>
        <sz val="16"/>
        <color rgb="FFFF0000"/>
        <rFont val="HG丸ｺﾞｼｯｸM-PRO"/>
        <family val="3"/>
        <charset val="128"/>
      </rPr>
      <t>※黄色のセルに必要事項を入力してください。</t>
    </r>
    <rPh sb="2" eb="4">
      <t>キイロ</t>
    </rPh>
    <rPh sb="8" eb="10">
      <t>ヒツヨウ</t>
    </rPh>
    <rPh sb="10" eb="12">
      <t>ジコウ</t>
    </rPh>
    <rPh sb="13" eb="15">
      <t>ニュウリョク</t>
    </rPh>
    <phoneticPr fontId="19"/>
  </si>
  <si>
    <t>競技名</t>
    <rPh sb="0" eb="2">
      <t>キョウギ</t>
    </rPh>
    <rPh sb="2" eb="3">
      <t>メイ</t>
    </rPh>
    <phoneticPr fontId="19"/>
  </si>
  <si>
    <t>種別</t>
    <rPh sb="0" eb="2">
      <t>シュベツ</t>
    </rPh>
    <phoneticPr fontId="19"/>
  </si>
  <si>
    <t>※シートをコピーして種別ごとに作成してください。</t>
    <rPh sb="10" eb="12">
      <t>シュベツ</t>
    </rPh>
    <rPh sb="15" eb="17">
      <t>サクセイ</t>
    </rPh>
    <phoneticPr fontId="19"/>
  </si>
  <si>
    <t>事業計画</t>
    <rPh sb="0" eb="2">
      <t>ジギョウ</t>
    </rPh>
    <rPh sb="2" eb="4">
      <t>ケイカク</t>
    </rPh>
    <phoneticPr fontId="19"/>
  </si>
  <si>
    <t>予算書</t>
    <rPh sb="0" eb="2">
      <t>ヨサン</t>
    </rPh>
    <rPh sb="2" eb="3">
      <t>ショ</t>
    </rPh>
    <phoneticPr fontId="19"/>
  </si>
  <si>
    <t>期　日</t>
    <rPh sb="0" eb="1">
      <t>キ</t>
    </rPh>
    <rPh sb="2" eb="3">
      <t>ニチ</t>
    </rPh>
    <phoneticPr fontId="19"/>
  </si>
  <si>
    <t>事業内容・目的</t>
    <rPh sb="0" eb="2">
      <t>ジギョウ</t>
    </rPh>
    <rPh sb="2" eb="4">
      <t>ナイヨウ</t>
    </rPh>
    <rPh sb="5" eb="7">
      <t>モクテキ</t>
    </rPh>
    <phoneticPr fontId="19"/>
  </si>
  <si>
    <t>参加人数</t>
    <rPh sb="0" eb="2">
      <t>サンカ</t>
    </rPh>
    <rPh sb="2" eb="4">
      <t>ニンズウ</t>
    </rPh>
    <phoneticPr fontId="19"/>
  </si>
  <si>
    <t>会場・開催地</t>
    <rPh sb="0" eb="2">
      <t>カイジョウ</t>
    </rPh>
    <rPh sb="3" eb="6">
      <t>カイサイチ</t>
    </rPh>
    <phoneticPr fontId="19"/>
  </si>
  <si>
    <t>その他
（備品・消耗品等）</t>
    <rPh sb="2" eb="3">
      <t>タ</t>
    </rPh>
    <rPh sb="5" eb="7">
      <t>ビヒン</t>
    </rPh>
    <rPh sb="8" eb="11">
      <t>ショウモウヒン</t>
    </rPh>
    <rPh sb="11" eb="12">
      <t>トウ</t>
    </rPh>
    <phoneticPr fontId="19"/>
  </si>
  <si>
    <t>事業開始日</t>
    <rPh sb="0" eb="2">
      <t>ジギョウ</t>
    </rPh>
    <rPh sb="2" eb="4">
      <t>カイシ</t>
    </rPh>
    <rPh sb="4" eb="5">
      <t>ビ</t>
    </rPh>
    <phoneticPr fontId="19"/>
  </si>
  <si>
    <t>事業内容</t>
    <rPh sb="0" eb="2">
      <t>ジギョウ</t>
    </rPh>
    <rPh sb="2" eb="4">
      <t>ナイヨウ</t>
    </rPh>
    <phoneticPr fontId="19"/>
  </si>
  <si>
    <t>指導者</t>
    <rPh sb="0" eb="3">
      <t>シドウシャ</t>
    </rPh>
    <phoneticPr fontId="19"/>
  </si>
  <si>
    <t>片道</t>
    <rPh sb="0" eb="2">
      <t>カタミチ</t>
    </rPh>
    <phoneticPr fontId="19"/>
  </si>
  <si>
    <t>(往復)</t>
    <rPh sb="1" eb="3">
      <t>オウフク</t>
    </rPh>
    <phoneticPr fontId="19"/>
  </si>
  <si>
    <t>事業終了日</t>
    <rPh sb="0" eb="2">
      <t>ジギョウ</t>
    </rPh>
    <rPh sb="2" eb="5">
      <t>シュウリョウビ</t>
    </rPh>
    <phoneticPr fontId="19"/>
  </si>
  <si>
    <t>事業目的</t>
    <rPh sb="0" eb="2">
      <t>ジギョウ</t>
    </rPh>
    <rPh sb="2" eb="4">
      <t>モクテキ</t>
    </rPh>
    <phoneticPr fontId="19"/>
  </si>
  <si>
    <t>選手</t>
    <rPh sb="0" eb="2">
      <t>センシュ</t>
    </rPh>
    <phoneticPr fontId="19"/>
  </si>
  <si>
    <t>会場住所</t>
    <rPh sb="0" eb="2">
      <t>カイジョウ</t>
    </rPh>
    <rPh sb="2" eb="4">
      <t>ジュウショ</t>
    </rPh>
    <phoneticPr fontId="19"/>
  </si>
  <si>
    <t>泊数</t>
    <rPh sb="0" eb="1">
      <t>ハク</t>
    </rPh>
    <rPh sb="1" eb="2">
      <t>スウ</t>
    </rPh>
    <phoneticPr fontId="19"/>
  </si>
  <si>
    <t>　令和　年度滋賀県競技力向上対策本部スポーツ振興補助金を下記のとおり交付されるよう、滋賀県競技力向上対策本部スポーツ振興補助金交付要綱第１７条の規定により請求します。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カキ</t>
    </rPh>
    <rPh sb="34" eb="36">
      <t>コウフ</t>
    </rPh>
    <rPh sb="45" eb="54">
      <t>キョウギリョクコウジョウタイサクホンブ</t>
    </rPh>
    <phoneticPr fontId="19"/>
  </si>
  <si>
    <t>交付請求書（概算払）</t>
    <rPh sb="0" eb="2">
      <t>コウフ</t>
    </rPh>
    <rPh sb="2" eb="5">
      <t>セイキュウショ</t>
    </rPh>
    <rPh sb="6" eb="8">
      <t>ガイサン</t>
    </rPh>
    <rPh sb="8" eb="9">
      <t>バラ</t>
    </rPh>
    <phoneticPr fontId="19"/>
  </si>
  <si>
    <t>１．交付請求総額　　</t>
    <rPh sb="2" eb="4">
      <t>コウフ</t>
    </rPh>
    <rPh sb="4" eb="6">
      <t>セイキュウ</t>
    </rPh>
    <rPh sb="6" eb="8">
      <t>ソウガク</t>
    </rPh>
    <phoneticPr fontId="19"/>
  </si>
  <si>
    <t>成年女子</t>
    <rPh sb="0" eb="4">
      <t>セイネンジョシ</t>
    </rPh>
    <phoneticPr fontId="19"/>
  </si>
  <si>
    <t>少年女子</t>
    <rPh sb="0" eb="4">
      <t>ショウネンジョシ</t>
    </rPh>
    <phoneticPr fontId="19"/>
  </si>
  <si>
    <t>交付決定額</t>
    <rPh sb="0" eb="5">
      <t>コウフケッテイガク</t>
    </rPh>
    <phoneticPr fontId="19"/>
  </si>
  <si>
    <t>既交付額</t>
    <rPh sb="0" eb="1">
      <t>キ</t>
    </rPh>
    <rPh sb="1" eb="4">
      <t>コウフガク</t>
    </rPh>
    <phoneticPr fontId="19"/>
  </si>
  <si>
    <t>今回請求額</t>
    <rPh sb="0" eb="2">
      <t>コンカイ</t>
    </rPh>
    <rPh sb="2" eb="5">
      <t>セイキュウガク</t>
    </rPh>
    <phoneticPr fontId="19"/>
  </si>
  <si>
    <t>内　　訳</t>
    <rPh sb="0" eb="1">
      <t>ナイ</t>
    </rPh>
    <rPh sb="3" eb="4">
      <t>ヤク</t>
    </rPh>
    <phoneticPr fontId="19"/>
  </si>
  <si>
    <t>　　滋賀県競技力向上対策本部長　様</t>
    <rPh sb="2" eb="14">
      <t>シガケンキョウギリョクコウジョウタイサクホンブ</t>
    </rPh>
    <rPh sb="14" eb="15">
      <t>チョウ</t>
    </rPh>
    <rPh sb="16" eb="17">
      <t>サマ</t>
    </rPh>
    <phoneticPr fontId="19"/>
  </si>
  <si>
    <t>残　額</t>
    <rPh sb="0" eb="1">
      <t>ザン</t>
    </rPh>
    <rPh sb="2" eb="3">
      <t>ガク</t>
    </rPh>
    <phoneticPr fontId="19"/>
  </si>
  <si>
    <t>総額</t>
    <rPh sb="0" eb="2">
      <t>ソウガク</t>
    </rPh>
    <phoneticPr fontId="19"/>
  </si>
  <si>
    <t>男子に含む</t>
    <rPh sb="0" eb="2">
      <t>ダンシ</t>
    </rPh>
    <rPh sb="3" eb="4">
      <t>フク</t>
    </rPh>
    <phoneticPr fontId="19"/>
  </si>
  <si>
    <t>県外遠征</t>
  </si>
  <si>
    <t>名</t>
  </si>
  <si>
    <t>事業終了日</t>
  </si>
  <si>
    <t>事業目的</t>
  </si>
  <si>
    <t>選手</t>
  </si>
  <si>
    <t>会場住所</t>
  </si>
  <si>
    <t>泊数</t>
  </si>
  <si>
    <t>講師</t>
  </si>
  <si>
    <t>泊</t>
  </si>
  <si>
    <t>○○</t>
  </si>
  <si>
    <t>○○</t>
    <phoneticPr fontId="19"/>
  </si>
  <si>
    <t>○○○○</t>
    <phoneticPr fontId="19"/>
  </si>
  <si>
    <t>県外強豪チームとの強化試合</t>
    <rPh sb="2" eb="4">
      <t>キョウゴウ</t>
    </rPh>
    <rPh sb="9" eb="11">
      <t>キョウカ</t>
    </rPh>
    <rPh sb="11" eb="13">
      <t>ジアイ</t>
    </rPh>
    <phoneticPr fontId="19"/>
  </si>
  <si>
    <t>円×</t>
  </si>
  <si>
    <t>(往復)</t>
  </si>
  <si>
    <t>○○体育館</t>
  </si>
  <si>
    <t>○○体育館</t>
    <phoneticPr fontId="19"/>
  </si>
  <si>
    <t>県内合宿</t>
  </si>
  <si>
    <t>消耗品購入</t>
  </si>
  <si>
    <t>消耗品購入</t>
    <rPh sb="0" eb="3">
      <t>ショウモウヒン</t>
    </rPh>
    <rPh sb="3" eb="5">
      <t>コウニュウ</t>
    </rPh>
    <phoneticPr fontId="19"/>
  </si>
  <si>
    <t>＠</t>
  </si>
  <si>
    <t>×</t>
  </si>
  <si>
    <t>回</t>
  </si>
  <si>
    <t>円</t>
  </si>
  <si>
    <t>ボール代
ラインテープ代</t>
    <phoneticPr fontId="19"/>
  </si>
  <si>
    <t>トップレベルの指導者を招聘し、技術の向上を図る</t>
    <rPh sb="7" eb="10">
      <t>シドウシャ</t>
    </rPh>
    <rPh sb="11" eb="13">
      <t>ショウヘイ</t>
    </rPh>
    <rPh sb="15" eb="17">
      <t>ギジュツ</t>
    </rPh>
    <rPh sb="18" eb="20">
      <t>コウジョウ</t>
    </rPh>
    <rPh sb="21" eb="22">
      <t>ハカ</t>
    </rPh>
    <phoneticPr fontId="19"/>
  </si>
  <si>
    <t>県外遠征</t>
    <rPh sb="0" eb="2">
      <t>ケンガイ</t>
    </rPh>
    <phoneticPr fontId="19"/>
  </si>
  <si>
    <t>次年度の国スポに向けたチーム強化</t>
    <rPh sb="0" eb="3">
      <t>ジネンド</t>
    </rPh>
    <rPh sb="4" eb="5">
      <t>コク</t>
    </rPh>
    <rPh sb="8" eb="9">
      <t>ム</t>
    </rPh>
    <rPh sb="14" eb="16">
      <t>キョウカ</t>
    </rPh>
    <phoneticPr fontId="19"/>
  </si>
  <si>
    <t>トップレベルの指導者を招聘し、技術の向上を図る。
（少年チームと合同）</t>
    <rPh sb="7" eb="10">
      <t>シドウシャ</t>
    </rPh>
    <rPh sb="11" eb="13">
      <t>ショウヘイ</t>
    </rPh>
    <rPh sb="15" eb="17">
      <t>ギジュツ</t>
    </rPh>
    <rPh sb="18" eb="20">
      <t>コウジョウ</t>
    </rPh>
    <rPh sb="21" eb="22">
      <t>ハカ</t>
    </rPh>
    <rPh sb="26" eb="28">
      <t>ショウネン</t>
    </rPh>
    <rPh sb="32" eb="34">
      <t>ゴウドウ</t>
    </rPh>
    <phoneticPr fontId="19"/>
  </si>
  <si>
    <t>県内練習会</t>
    <rPh sb="0" eb="2">
      <t>ケンナイ</t>
    </rPh>
    <rPh sb="2" eb="5">
      <t>レンシュウカイ</t>
    </rPh>
    <phoneticPr fontId="19"/>
  </si>
  <si>
    <t>ターゲットエイジが集まる練習会を月2回実施し、連携を深める</t>
    <rPh sb="9" eb="10">
      <t>アツ</t>
    </rPh>
    <rPh sb="12" eb="15">
      <t>レンシュウカイ</t>
    </rPh>
    <rPh sb="16" eb="17">
      <t>ツキ</t>
    </rPh>
    <rPh sb="18" eb="19">
      <t>カイ</t>
    </rPh>
    <rPh sb="19" eb="21">
      <t>ジッシ</t>
    </rPh>
    <rPh sb="23" eb="25">
      <t>レンケイ</t>
    </rPh>
    <rPh sb="26" eb="27">
      <t>フカ</t>
    </rPh>
    <phoneticPr fontId="19"/>
  </si>
  <si>
    <t>県内合宿</t>
    <phoneticPr fontId="19"/>
  </si>
  <si>
    <t>ラインテープ代等</t>
    <rPh sb="6" eb="7">
      <t>ダイ</t>
    </rPh>
    <rPh sb="7" eb="8">
      <t>トウ</t>
    </rPh>
    <phoneticPr fontId="19"/>
  </si>
  <si>
    <t>次年度の国スポに向けたチーム強化
（少年チームと合同）</t>
    <rPh sb="18" eb="20">
      <t>ショウネン</t>
    </rPh>
    <rPh sb="24" eb="26">
      <t>ゴウドウ</t>
    </rPh>
    <phoneticPr fontId="19"/>
  </si>
  <si>
    <t>少年強化、ターゲットエイジ重点強化</t>
    <rPh sb="0" eb="2">
      <t>ショウネン</t>
    </rPh>
    <rPh sb="2" eb="4">
      <t>キョウカ</t>
    </rPh>
    <rPh sb="13" eb="15">
      <t>ジュウテン</t>
    </rPh>
    <rPh sb="15" eb="17">
      <t>キョウカ</t>
    </rPh>
    <phoneticPr fontId="19"/>
  </si>
  <si>
    <t>トップレベルの指導者を招聘し、技術の向上を図る。</t>
    <phoneticPr fontId="19"/>
  </si>
  <si>
    <t>○○体育館</t>
    <rPh sb="2" eb="5">
      <t>タイイクカン</t>
    </rPh>
    <phoneticPr fontId="19"/>
  </si>
  <si>
    <t>○○市○○町</t>
    <rPh sb="2" eb="3">
      <t>シ</t>
    </rPh>
    <rPh sb="5" eb="6">
      <t>チョウ</t>
    </rPh>
    <phoneticPr fontId="19"/>
  </si>
  <si>
    <t>○○ホテル</t>
  </si>
  <si>
    <t>○○ホテル</t>
    <phoneticPr fontId="19"/>
  </si>
  <si>
    <t>近畿ブロック大会に向けて、県外強豪校を招聘し、チームの強化を図る</t>
    <phoneticPr fontId="19"/>
  </si>
  <si>
    <t>ラインテープ等</t>
  </si>
  <si>
    <t>ラインテープ等</t>
    <rPh sb="6" eb="7">
      <t>トウ</t>
    </rPh>
    <phoneticPr fontId="19"/>
  </si>
  <si>
    <t>消耗品</t>
  </si>
  <si>
    <t>消耗品</t>
    <rPh sb="0" eb="3">
      <t>ショウモウヒン</t>
    </rPh>
    <phoneticPr fontId="19"/>
  </si>
  <si>
    <t>○○体育館</t>
    <rPh sb="0" eb="5">
      <t>マルマルタイイクカン</t>
    </rPh>
    <phoneticPr fontId="19"/>
  </si>
  <si>
    <t>○○　○○</t>
  </si>
  <si>
    <t>○○株式会社</t>
  </si>
  <si>
    <t>草津</t>
  </si>
  <si>
    <t>××株式会社</t>
  </si>
  <si>
    <t>○○高校</t>
  </si>
  <si>
    <t>△△高校</t>
  </si>
  <si>
    <t>○○中学</t>
  </si>
  <si>
    <t>○○大学</t>
  </si>
  <si>
    <t>　令和　年度　滋賀県競技力向上対策本部スポーツ振興補助金　強化事業計画書兼収支予算書</t>
    <rPh sb="1" eb="3">
      <t>レイワ</t>
    </rPh>
    <rPh sb="4" eb="6">
      <t>ネンド</t>
    </rPh>
    <rPh sb="7" eb="10">
      <t>シガケン</t>
    </rPh>
    <rPh sb="10" eb="13">
      <t>キョウギリョク</t>
    </rPh>
    <rPh sb="13" eb="15">
      <t>コウジョウ</t>
    </rPh>
    <rPh sb="15" eb="17">
      <t>タイサク</t>
    </rPh>
    <rPh sb="17" eb="19">
      <t>ホンブ</t>
    </rPh>
    <rPh sb="23" eb="25">
      <t>シンコウ</t>
    </rPh>
    <rPh sb="25" eb="28">
      <t>ホジョキン</t>
    </rPh>
    <rPh sb="29" eb="31">
      <t>キョウカ</t>
    </rPh>
    <rPh sb="31" eb="33">
      <t>ジギョウ</t>
    </rPh>
    <rPh sb="33" eb="35">
      <t>ケイカク</t>
    </rPh>
    <rPh sb="35" eb="36">
      <t>ショ</t>
    </rPh>
    <rPh sb="36" eb="37">
      <t>ケン</t>
    </rPh>
    <rPh sb="37" eb="42">
      <t>シュウシヨサンショ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</si>
</sst>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&quot;月&quot;d&quot;日&quot;;@"/>
    <numFmt numFmtId="177" formatCode="0_);[Red]\(0\)"/>
    <numFmt numFmtId="178" formatCode="#,##0_ ;[Red]\-#,##0\ "/>
    <numFmt numFmtId="179" formatCode="#,##0;&quot;△ &quot;#,##0"/>
    <numFmt numFmtId="180" formatCode="#,##0&quot;円&quot;"/>
  </numFmts>
  <fonts count="7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b/>
      <sz val="7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2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6"/>
      <color rgb="FFFF0000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8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b/>
      <sz val="9"/>
      <color indexed="81"/>
      <name val="MS P ゴシック"/>
      <family val="3"/>
      <charset val="128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22"/>
      <color theme="1"/>
      <name val="ＭＳ Ｐゴシック"/>
      <family val="3"/>
      <charset val="128"/>
      <scheme val="major"/>
    </font>
    <font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ajor"/>
    </font>
    <font>
      <b/>
      <sz val="18"/>
      <color theme="1"/>
      <name val="ＭＳ Ｐゴシック"/>
      <family val="3"/>
      <charset val="128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3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</cellStyleXfs>
  <cellXfs count="692">
    <xf numFmtId="0" fontId="0" fillId="0" borderId="0" xfId="0"/>
    <xf numFmtId="0" fontId="21" fillId="0" borderId="0" xfId="45" applyFont="1" applyAlignment="1">
      <alignment vertical="center"/>
    </xf>
    <xf numFmtId="0" fontId="32" fillId="0" borderId="0" xfId="45" applyFont="1" applyAlignment="1">
      <alignment vertical="center"/>
    </xf>
    <xf numFmtId="0" fontId="32" fillId="0" borderId="0" xfId="44" applyNumberFormat="1" applyFont="1" applyBorder="1" applyAlignment="1">
      <alignment vertical="center"/>
    </xf>
    <xf numFmtId="0" fontId="32" fillId="0" borderId="0" xfId="45" applyFont="1" applyAlignment="1">
      <alignment vertical="center" shrinkToFit="1"/>
    </xf>
    <xf numFmtId="0" fontId="32" fillId="0" borderId="0" xfId="44" applyNumberFormat="1" applyFont="1" applyBorder="1" applyAlignment="1">
      <alignment vertical="center" shrinkToFit="1"/>
    </xf>
    <xf numFmtId="0" fontId="33" fillId="0" borderId="0" xfId="45" applyFont="1" applyAlignment="1">
      <alignment vertical="center" wrapText="1" shrinkToFit="1"/>
    </xf>
    <xf numFmtId="0" fontId="36" fillId="0" borderId="0" xfId="45" applyFont="1" applyAlignment="1">
      <alignment horizontal="center" vertical="center" wrapText="1" shrinkToFit="1"/>
    </xf>
    <xf numFmtId="0" fontId="32" fillId="0" borderId="0" xfId="45" applyFont="1" applyAlignment="1">
      <alignment horizontal="distributed" vertical="center" shrinkToFit="1"/>
    </xf>
    <xf numFmtId="0" fontId="22" fillId="0" borderId="0" xfId="45" applyFont="1"/>
    <xf numFmtId="0" fontId="22" fillId="0" borderId="0" xfId="45" applyFont="1" applyAlignment="1">
      <alignment horizontal="center" vertical="center"/>
    </xf>
    <xf numFmtId="0" fontId="38" fillId="0" borderId="0" xfId="45" applyFont="1" applyAlignment="1">
      <alignment horizontal="center" vertical="center"/>
    </xf>
    <xf numFmtId="0" fontId="25" fillId="0" borderId="0" xfId="45" applyFont="1" applyAlignment="1">
      <alignment vertical="center"/>
    </xf>
    <xf numFmtId="0" fontId="25" fillId="0" borderId="0" xfId="45" applyFont="1" applyAlignment="1">
      <alignment horizontal="center" vertical="center"/>
    </xf>
    <xf numFmtId="0" fontId="31" fillId="0" borderId="0" xfId="45" applyFont="1"/>
    <xf numFmtId="0" fontId="22" fillId="0" borderId="0" xfId="45" applyFont="1" applyAlignment="1">
      <alignment vertical="center"/>
    </xf>
    <xf numFmtId="0" fontId="26" fillId="0" borderId="0" xfId="45" applyFont="1" applyAlignment="1">
      <alignment shrinkToFit="1"/>
    </xf>
    <xf numFmtId="0" fontId="26" fillId="0" borderId="0" xfId="45" applyFont="1" applyAlignment="1">
      <alignment horizontal="center" vertical="center" shrinkToFit="1"/>
    </xf>
    <xf numFmtId="0" fontId="26" fillId="0" borderId="0" xfId="45" applyFont="1" applyAlignment="1">
      <alignment horizontal="center" shrinkToFit="1"/>
    </xf>
    <xf numFmtId="0" fontId="30" fillId="0" borderId="0" xfId="45" applyFont="1" applyAlignment="1">
      <alignment shrinkToFit="1"/>
    </xf>
    <xf numFmtId="0" fontId="26" fillId="0" borderId="0" xfId="45" applyFont="1" applyAlignment="1">
      <alignment vertical="center" shrinkToFit="1"/>
    </xf>
    <xf numFmtId="0" fontId="44" fillId="0" borderId="0" xfId="45" applyFont="1" applyAlignment="1">
      <alignment vertical="center" shrinkToFit="1"/>
    </xf>
    <xf numFmtId="0" fontId="32" fillId="0" borderId="0" xfId="45" applyFont="1" applyAlignment="1">
      <alignment horizontal="center" vertical="center"/>
    </xf>
    <xf numFmtId="0" fontId="45" fillId="0" borderId="0" xfId="45" applyFont="1" applyAlignment="1">
      <alignment horizontal="center" vertical="center"/>
    </xf>
    <xf numFmtId="0" fontId="32" fillId="0" borderId="20" xfId="45" applyFont="1" applyBorder="1" applyAlignment="1">
      <alignment vertical="center"/>
    </xf>
    <xf numFmtId="0" fontId="32" fillId="0" borderId="16" xfId="45" applyFont="1" applyBorder="1" applyAlignment="1">
      <alignment vertical="center"/>
    </xf>
    <xf numFmtId="0" fontId="32" fillId="0" borderId="14" xfId="45" applyFont="1" applyBorder="1" applyAlignment="1">
      <alignment vertical="center"/>
    </xf>
    <xf numFmtId="0" fontId="32" fillId="0" borderId="22" xfId="44" applyNumberFormat="1" applyFont="1" applyBorder="1" applyAlignment="1">
      <alignment vertical="center" shrinkToFit="1"/>
    </xf>
    <xf numFmtId="0" fontId="32" fillId="0" borderId="38" xfId="45" applyFont="1" applyBorder="1" applyAlignment="1">
      <alignment vertical="center"/>
    </xf>
    <xf numFmtId="0" fontId="32" fillId="0" borderId="43" xfId="45" applyFont="1" applyBorder="1" applyAlignment="1">
      <alignment vertical="center"/>
    </xf>
    <xf numFmtId="0" fontId="45" fillId="24" borderId="25" xfId="45" applyFont="1" applyFill="1" applyBorder="1" applyAlignment="1">
      <alignment horizontal="center" vertical="center" shrinkToFit="1"/>
    </xf>
    <xf numFmtId="0" fontId="45" fillId="24" borderId="41" xfId="45" applyFont="1" applyFill="1" applyBorder="1" applyAlignment="1">
      <alignment horizontal="center" vertical="center" shrinkToFit="1"/>
    </xf>
    <xf numFmtId="0" fontId="32" fillId="0" borderId="36" xfId="45" applyFont="1" applyBorder="1" applyAlignment="1">
      <alignment vertical="center"/>
    </xf>
    <xf numFmtId="0" fontId="32" fillId="0" borderId="15" xfId="45" applyFont="1" applyBorder="1" applyAlignment="1">
      <alignment vertical="center"/>
    </xf>
    <xf numFmtId="0" fontId="32" fillId="0" borderId="42" xfId="45" applyFont="1" applyBorder="1" applyAlignment="1">
      <alignment vertical="center"/>
    </xf>
    <xf numFmtId="0" fontId="22" fillId="0" borderId="0" xfId="45" applyFont="1" applyAlignment="1">
      <alignment vertical="center" shrinkToFit="1"/>
    </xf>
    <xf numFmtId="0" fontId="22" fillId="0" borderId="0" xfId="45" applyFont="1" applyAlignment="1">
      <alignment shrinkToFit="1"/>
    </xf>
    <xf numFmtId="0" fontId="47" fillId="0" borderId="0" xfId="43" applyNumberFormat="1" applyFont="1" applyFill="1" applyBorder="1" applyAlignment="1" applyProtection="1">
      <alignment vertical="center" shrinkToFit="1"/>
    </xf>
    <xf numFmtId="0" fontId="22" fillId="0" borderId="0" xfId="45" applyFont="1" applyAlignment="1">
      <alignment horizontal="right" vertical="center" shrinkToFit="1"/>
    </xf>
    <xf numFmtId="0" fontId="22" fillId="0" borderId="0" xfId="45" applyFont="1" applyAlignment="1">
      <alignment horizontal="center" vertical="center" shrinkToFit="1"/>
    </xf>
    <xf numFmtId="0" fontId="22" fillId="0" borderId="0" xfId="45" applyFont="1" applyAlignment="1">
      <alignment horizontal="left" vertical="center" shrinkToFit="1"/>
    </xf>
    <xf numFmtId="0" fontId="22" fillId="0" borderId="28" xfId="45" applyFont="1" applyBorder="1" applyAlignment="1">
      <alignment vertical="center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22" fillId="0" borderId="23" xfId="33" applyNumberFormat="1" applyFont="1" applyBorder="1" applyAlignment="1">
      <alignment vertical="center" shrinkToFit="1"/>
    </xf>
    <xf numFmtId="0" fontId="26" fillId="0" borderId="0" xfId="33" applyNumberFormat="1" applyFont="1" applyBorder="1" applyAlignment="1">
      <alignment vertical="center" shrinkToFit="1"/>
    </xf>
    <xf numFmtId="0" fontId="26" fillId="0" borderId="52" xfId="33" applyNumberFormat="1" applyFont="1" applyFill="1" applyBorder="1" applyAlignment="1">
      <alignment horizontal="center" vertical="center" shrinkToFit="1"/>
    </xf>
    <xf numFmtId="38" fontId="27" fillId="0" borderId="53" xfId="33" applyFont="1" applyFill="1" applyBorder="1" applyAlignment="1">
      <alignment vertical="center" shrinkToFit="1"/>
    </xf>
    <xf numFmtId="0" fontId="26" fillId="0" borderId="101" xfId="33" applyNumberFormat="1" applyFont="1" applyBorder="1" applyAlignment="1">
      <alignment horizontal="center" vertical="center" shrinkToFit="1"/>
    </xf>
    <xf numFmtId="0" fontId="26" fillId="0" borderId="52" xfId="33" applyNumberFormat="1" applyFont="1" applyBorder="1" applyAlignment="1">
      <alignment horizontal="center" vertical="center" shrinkToFit="1"/>
    </xf>
    <xf numFmtId="38" fontId="27" fillId="0" borderId="53" xfId="33" applyFont="1" applyBorder="1" applyAlignment="1">
      <alignment vertical="center" shrinkToFit="1"/>
    </xf>
    <xf numFmtId="0" fontId="26" fillId="0" borderId="53" xfId="33" applyNumberFormat="1" applyFont="1" applyBorder="1" applyAlignment="1">
      <alignment horizontal="center" vertical="center" shrinkToFit="1"/>
    </xf>
    <xf numFmtId="0" fontId="26" fillId="0" borderId="53" xfId="33" applyNumberFormat="1" applyFont="1" applyFill="1" applyBorder="1" applyAlignment="1">
      <alignment vertical="center" shrinkToFit="1"/>
    </xf>
    <xf numFmtId="0" fontId="26" fillId="0" borderId="54" xfId="33" applyNumberFormat="1" applyFont="1" applyFill="1" applyBorder="1" applyAlignment="1">
      <alignment horizontal="center" vertical="center" shrinkToFit="1"/>
    </xf>
    <xf numFmtId="38" fontId="27" fillId="0" borderId="55" xfId="33" applyFont="1" applyFill="1" applyBorder="1" applyAlignment="1">
      <alignment vertical="center" shrinkToFit="1"/>
    </xf>
    <xf numFmtId="0" fontId="26" fillId="0" borderId="88" xfId="33" applyNumberFormat="1" applyFont="1" applyBorder="1" applyAlignment="1">
      <alignment horizontal="center" vertical="center" shrinkToFit="1"/>
    </xf>
    <xf numFmtId="0" fontId="26" fillId="0" borderId="54" xfId="33" applyNumberFormat="1" applyFont="1" applyBorder="1" applyAlignment="1">
      <alignment horizontal="center" vertical="center" shrinkToFit="1"/>
    </xf>
    <xf numFmtId="38" fontId="27" fillId="0" borderId="55" xfId="33" applyFont="1" applyBorder="1" applyAlignment="1">
      <alignment vertical="center" shrinkToFit="1"/>
    </xf>
    <xf numFmtId="0" fontId="26" fillId="0" borderId="55" xfId="33" applyNumberFormat="1" applyFont="1" applyBorder="1" applyAlignment="1">
      <alignment horizontal="center" vertical="center" shrinkToFit="1"/>
    </xf>
    <xf numFmtId="0" fontId="26" fillId="0" borderId="97" xfId="33" applyNumberFormat="1" applyFont="1" applyBorder="1" applyAlignment="1">
      <alignment horizontal="center" vertical="center" shrinkToFit="1"/>
    </xf>
    <xf numFmtId="0" fontId="26" fillId="0" borderId="53" xfId="33" applyNumberFormat="1" applyFont="1" applyBorder="1" applyAlignment="1">
      <alignment vertical="center" shrinkToFit="1"/>
    </xf>
    <xf numFmtId="0" fontId="26" fillId="0" borderId="56" xfId="33" applyNumberFormat="1" applyFont="1" applyFill="1" applyBorder="1" applyAlignment="1">
      <alignment horizontal="center" vertical="center" shrinkToFit="1"/>
    </xf>
    <xf numFmtId="38" fontId="27" fillId="0" borderId="57" xfId="33" applyFont="1" applyFill="1" applyBorder="1" applyAlignment="1">
      <alignment vertical="center" shrinkToFit="1"/>
    </xf>
    <xf numFmtId="0" fontId="26" fillId="0" borderId="96" xfId="33" applyNumberFormat="1" applyFont="1" applyFill="1" applyBorder="1" applyAlignment="1">
      <alignment horizontal="center" vertical="center" shrinkToFit="1"/>
    </xf>
    <xf numFmtId="38" fontId="29" fillId="0" borderId="95" xfId="33" applyFont="1" applyFill="1" applyBorder="1" applyAlignment="1">
      <alignment vertical="center" shrinkToFit="1"/>
    </xf>
    <xf numFmtId="0" fontId="26" fillId="0" borderId="94" xfId="33" applyNumberFormat="1" applyFont="1" applyBorder="1" applyAlignment="1">
      <alignment horizontal="center" vertical="center" shrinkToFit="1"/>
    </xf>
    <xf numFmtId="0" fontId="26" fillId="0" borderId="0" xfId="33" applyNumberFormat="1" applyFont="1" applyFill="1" applyBorder="1" applyAlignment="1">
      <alignment vertical="center" shrinkToFit="1"/>
    </xf>
    <xf numFmtId="38" fontId="29" fillId="0" borderId="55" xfId="33" applyFont="1" applyFill="1" applyBorder="1" applyAlignment="1">
      <alignment vertical="center" shrinkToFit="1"/>
    </xf>
    <xf numFmtId="0" fontId="26" fillId="0" borderId="67" xfId="33" applyNumberFormat="1" applyFont="1" applyFill="1" applyBorder="1" applyAlignment="1">
      <alignment horizontal="center" vertical="center" shrinkToFit="1"/>
    </xf>
    <xf numFmtId="38" fontId="29" fillId="0" borderId="68" xfId="33" applyFont="1" applyFill="1" applyBorder="1" applyAlignment="1">
      <alignment vertical="center" shrinkToFit="1"/>
    </xf>
    <xf numFmtId="0" fontId="26" fillId="0" borderId="87" xfId="33" applyNumberFormat="1" applyFont="1" applyBorder="1" applyAlignment="1">
      <alignment horizontal="center" vertical="center" shrinkToFit="1"/>
    </xf>
    <xf numFmtId="0" fontId="33" fillId="0" borderId="0" xfId="45" applyFont="1" applyAlignment="1">
      <alignment vertical="center" shrinkToFit="1"/>
    </xf>
    <xf numFmtId="0" fontId="23" fillId="0" borderId="0" xfId="45" applyFont="1" applyAlignment="1">
      <alignment vertical="distributed" shrinkToFit="1"/>
    </xf>
    <xf numFmtId="0" fontId="51" fillId="0" borderId="0" xfId="45" applyFont="1" applyAlignment="1">
      <alignment vertical="center" shrinkToFit="1"/>
    </xf>
    <xf numFmtId="0" fontId="53" fillId="0" borderId="0" xfId="45" applyFont="1" applyAlignment="1">
      <alignment horizontal="center" vertical="center" shrinkToFit="1"/>
    </xf>
    <xf numFmtId="0" fontId="53" fillId="0" borderId="0" xfId="45" applyFont="1" applyAlignment="1">
      <alignment vertical="center" shrinkToFit="1"/>
    </xf>
    <xf numFmtId="0" fontId="53" fillId="0" borderId="0" xfId="45" applyFont="1" applyAlignment="1">
      <alignment shrinkToFit="1"/>
    </xf>
    <xf numFmtId="0" fontId="53" fillId="0" borderId="0" xfId="44" applyNumberFormat="1" applyFont="1" applyBorder="1" applyAlignment="1">
      <alignment vertical="center" shrinkToFit="1"/>
    </xf>
    <xf numFmtId="38" fontId="49" fillId="0" borderId="53" xfId="44" applyFont="1" applyFill="1" applyBorder="1" applyAlignment="1">
      <alignment vertical="center" shrinkToFit="1"/>
    </xf>
    <xf numFmtId="0" fontId="53" fillId="0" borderId="101" xfId="44" applyNumberFormat="1" applyFont="1" applyBorder="1" applyAlignment="1">
      <alignment horizontal="center" vertical="center" shrinkToFit="1"/>
    </xf>
    <xf numFmtId="0" fontId="53" fillId="0" borderId="52" xfId="44" applyNumberFormat="1" applyFont="1" applyBorder="1" applyAlignment="1">
      <alignment horizontal="center" vertical="center" shrinkToFit="1"/>
    </xf>
    <xf numFmtId="38" fontId="49" fillId="0" borderId="53" xfId="44" applyFont="1" applyBorder="1" applyAlignment="1">
      <alignment vertical="center" shrinkToFit="1"/>
    </xf>
    <xf numFmtId="0" fontId="53" fillId="0" borderId="53" xfId="44" applyNumberFormat="1" applyFont="1" applyBorder="1" applyAlignment="1">
      <alignment horizontal="center" vertical="center" shrinkToFit="1"/>
    </xf>
    <xf numFmtId="0" fontId="53" fillId="0" borderId="53" xfId="44" applyNumberFormat="1" applyFont="1" applyFill="1" applyBorder="1" applyAlignment="1">
      <alignment vertical="center" shrinkToFit="1"/>
    </xf>
    <xf numFmtId="38" fontId="49" fillId="0" borderId="55" xfId="44" applyFont="1" applyBorder="1" applyAlignment="1">
      <alignment vertical="center" shrinkToFit="1"/>
    </xf>
    <xf numFmtId="0" fontId="53" fillId="0" borderId="53" xfId="44" applyNumberFormat="1" applyFont="1" applyBorder="1" applyAlignment="1">
      <alignment vertical="center" shrinkToFit="1"/>
    </xf>
    <xf numFmtId="0" fontId="53" fillId="0" borderId="56" xfId="44" applyNumberFormat="1" applyFont="1" applyFill="1" applyBorder="1" applyAlignment="1">
      <alignment horizontal="center" vertical="center" shrinkToFit="1"/>
    </xf>
    <xf numFmtId="0" fontId="53" fillId="0" borderId="96" xfId="44" applyNumberFormat="1" applyFont="1" applyFill="1" applyBorder="1" applyAlignment="1">
      <alignment horizontal="center" vertical="center" shrinkToFit="1"/>
    </xf>
    <xf numFmtId="38" fontId="55" fillId="0" borderId="95" xfId="44" applyFont="1" applyFill="1" applyBorder="1" applyAlignment="1">
      <alignment vertical="center" shrinkToFit="1"/>
    </xf>
    <xf numFmtId="0" fontId="53" fillId="0" borderId="94" xfId="44" applyNumberFormat="1" applyFont="1" applyBorder="1" applyAlignment="1">
      <alignment horizontal="center" vertical="center" shrinkToFit="1"/>
    </xf>
    <xf numFmtId="0" fontId="53" fillId="0" borderId="0" xfId="44" applyNumberFormat="1" applyFont="1" applyFill="1" applyBorder="1" applyAlignment="1">
      <alignment vertical="center" shrinkToFit="1"/>
    </xf>
    <xf numFmtId="0" fontId="54" fillId="0" borderId="0" xfId="45" applyFont="1" applyAlignment="1">
      <alignment shrinkToFit="1"/>
    </xf>
    <xf numFmtId="38" fontId="55" fillId="0" borderId="55" xfId="44" applyFont="1" applyFill="1" applyBorder="1" applyAlignment="1">
      <alignment vertical="center" shrinkToFit="1"/>
    </xf>
    <xf numFmtId="0" fontId="53" fillId="0" borderId="67" xfId="44" applyNumberFormat="1" applyFont="1" applyFill="1" applyBorder="1" applyAlignment="1">
      <alignment horizontal="center" vertical="center" shrinkToFit="1"/>
    </xf>
    <xf numFmtId="38" fontId="55" fillId="0" borderId="68" xfId="44" applyFont="1" applyFill="1" applyBorder="1" applyAlignment="1">
      <alignment vertical="center" shrinkToFit="1"/>
    </xf>
    <xf numFmtId="0" fontId="53" fillId="0" borderId="87" xfId="44" applyNumberFormat="1" applyFont="1" applyBorder="1" applyAlignment="1">
      <alignment horizontal="center" vertical="center" shrinkToFit="1"/>
    </xf>
    <xf numFmtId="0" fontId="53" fillId="0" borderId="0" xfId="45" applyFont="1" applyAlignment="1">
      <alignment horizontal="center" shrinkToFit="1"/>
    </xf>
    <xf numFmtId="0" fontId="57" fillId="0" borderId="0" xfId="45" applyFont="1" applyAlignment="1">
      <alignment shrinkToFit="1"/>
    </xf>
    <xf numFmtId="0" fontId="60" fillId="0" borderId="0" xfId="45" applyFont="1" applyAlignment="1">
      <alignment vertical="center" shrinkToFit="1"/>
    </xf>
    <xf numFmtId="0" fontId="57" fillId="0" borderId="0" xfId="45" applyFont="1" applyAlignment="1">
      <alignment horizontal="center" vertical="center" shrinkToFit="1"/>
    </xf>
    <xf numFmtId="0" fontId="57" fillId="0" borderId="0" xfId="45" applyFont="1" applyAlignment="1">
      <alignment horizontal="center" shrinkToFit="1"/>
    </xf>
    <xf numFmtId="0" fontId="62" fillId="0" borderId="0" xfId="45" applyFont="1" applyAlignment="1">
      <alignment horizontal="center" vertical="center" shrinkToFit="1"/>
    </xf>
    <xf numFmtId="0" fontId="60" fillId="0" borderId="0" xfId="45" applyFont="1" applyAlignment="1">
      <alignment horizontal="center" vertical="center" shrinkToFit="1"/>
    </xf>
    <xf numFmtId="38" fontId="27" fillId="0" borderId="30" xfId="33" applyFont="1" applyBorder="1" applyAlignment="1">
      <alignment horizontal="left" vertical="center" shrinkToFit="1"/>
    </xf>
    <xf numFmtId="0" fontId="26" fillId="0" borderId="27" xfId="33" applyNumberFormat="1" applyFont="1" applyBorder="1" applyAlignment="1">
      <alignment vertical="center" shrinkToFit="1"/>
    </xf>
    <xf numFmtId="38" fontId="27" fillId="25" borderId="53" xfId="33" applyFont="1" applyFill="1" applyBorder="1" applyAlignment="1">
      <alignment vertical="center" shrinkToFit="1"/>
    </xf>
    <xf numFmtId="177" fontId="26" fillId="25" borderId="53" xfId="33" applyNumberFormat="1" applyFont="1" applyFill="1" applyBorder="1" applyAlignment="1">
      <alignment horizontal="center" vertical="center" shrinkToFit="1"/>
    </xf>
    <xf numFmtId="0" fontId="26" fillId="25" borderId="53" xfId="33" applyNumberFormat="1" applyFont="1" applyFill="1" applyBorder="1" applyAlignment="1">
      <alignment horizontal="center" vertical="center" shrinkToFit="1"/>
    </xf>
    <xf numFmtId="0" fontId="26" fillId="25" borderId="53" xfId="33" applyNumberFormat="1" applyFont="1" applyFill="1" applyBorder="1" applyAlignment="1">
      <alignment vertical="center" shrinkToFit="1"/>
    </xf>
    <xf numFmtId="177" fontId="27" fillId="25" borderId="112" xfId="33" applyNumberFormat="1" applyFont="1" applyFill="1" applyBorder="1" applyAlignment="1">
      <alignment horizontal="right" vertical="center" shrinkToFit="1"/>
    </xf>
    <xf numFmtId="0" fontId="26" fillId="0" borderId="106" xfId="33" applyNumberFormat="1" applyFont="1" applyBorder="1" applyAlignment="1">
      <alignment vertical="center" shrinkToFit="1"/>
    </xf>
    <xf numFmtId="38" fontId="27" fillId="25" borderId="55" xfId="33" applyFont="1" applyFill="1" applyBorder="1" applyAlignment="1">
      <alignment vertical="center" shrinkToFit="1"/>
    </xf>
    <xf numFmtId="177" fontId="26" fillId="25" borderId="55" xfId="33" applyNumberFormat="1" applyFont="1" applyFill="1" applyBorder="1" applyAlignment="1">
      <alignment horizontal="center" vertical="center" shrinkToFit="1"/>
    </xf>
    <xf numFmtId="0" fontId="26" fillId="25" borderId="55" xfId="33" applyNumberFormat="1" applyFont="1" applyFill="1" applyBorder="1" applyAlignment="1">
      <alignment horizontal="center" vertical="center" shrinkToFit="1"/>
    </xf>
    <xf numFmtId="38" fontId="27" fillId="0" borderId="37" xfId="33" applyFont="1" applyBorder="1" applyAlignment="1">
      <alignment horizontal="left" vertical="center" shrinkToFit="1"/>
    </xf>
    <xf numFmtId="38" fontId="27" fillId="0" borderId="113" xfId="33" applyFont="1" applyBorder="1" applyAlignment="1">
      <alignment horizontal="left" vertical="center" shrinkToFit="1"/>
    </xf>
    <xf numFmtId="0" fontId="26" fillId="0" borderId="105" xfId="33" applyNumberFormat="1" applyFont="1" applyBorder="1" applyAlignment="1">
      <alignment vertical="center" shrinkToFit="1"/>
    </xf>
    <xf numFmtId="0" fontId="26" fillId="0" borderId="28" xfId="33" applyNumberFormat="1" applyFont="1" applyBorder="1" applyAlignment="1">
      <alignment vertical="center" shrinkToFit="1"/>
    </xf>
    <xf numFmtId="178" fontId="27" fillId="25" borderId="29" xfId="33" applyNumberFormat="1" applyFont="1" applyFill="1" applyBorder="1" applyAlignment="1">
      <alignment vertical="center" shrinkToFit="1"/>
    </xf>
    <xf numFmtId="178" fontId="27" fillId="0" borderId="26" xfId="33" applyNumberFormat="1" applyFont="1" applyBorder="1" applyAlignment="1">
      <alignment vertical="center" shrinkToFit="1"/>
    </xf>
    <xf numFmtId="177" fontId="27" fillId="25" borderId="29" xfId="33" applyNumberFormat="1" applyFont="1" applyFill="1" applyBorder="1" applyAlignment="1">
      <alignment horizontal="right" vertical="center" shrinkToFit="1"/>
    </xf>
    <xf numFmtId="0" fontId="26" fillId="0" borderId="26" xfId="33" applyNumberFormat="1" applyFont="1" applyBorder="1" applyAlignment="1">
      <alignment vertical="center" shrinkToFit="1"/>
    </xf>
    <xf numFmtId="178" fontId="27" fillId="25" borderId="66" xfId="33" applyNumberFormat="1" applyFont="1" applyFill="1" applyBorder="1" applyAlignment="1">
      <alignment vertical="center" shrinkToFit="1"/>
    </xf>
    <xf numFmtId="178" fontId="27" fillId="0" borderId="44" xfId="33" applyNumberFormat="1" applyFont="1" applyBorder="1" applyAlignment="1">
      <alignment vertical="center" shrinkToFit="1"/>
    </xf>
    <xf numFmtId="177" fontId="27" fillId="25" borderId="66" xfId="33" applyNumberFormat="1" applyFont="1" applyFill="1" applyBorder="1" applyAlignment="1">
      <alignment horizontal="right" vertical="center" shrinkToFit="1"/>
    </xf>
    <xf numFmtId="0" fontId="26" fillId="0" borderId="44" xfId="33" applyNumberFormat="1" applyFont="1" applyBorder="1" applyAlignment="1">
      <alignment vertical="center" shrinkToFit="1"/>
    </xf>
    <xf numFmtId="38" fontId="29" fillId="0" borderId="118" xfId="33" applyFont="1" applyFill="1" applyBorder="1" applyAlignment="1">
      <alignment vertical="center" shrinkToFit="1"/>
    </xf>
    <xf numFmtId="0" fontId="30" fillId="0" borderId="119" xfId="33" applyNumberFormat="1" applyFont="1" applyFill="1" applyBorder="1" applyAlignment="1">
      <alignment horizontal="center" vertical="center" shrinkToFit="1"/>
    </xf>
    <xf numFmtId="0" fontId="64" fillId="0" borderId="0" xfId="45" applyFont="1" applyAlignment="1">
      <alignment vertical="center" wrapText="1" shrinkToFit="1"/>
    </xf>
    <xf numFmtId="179" fontId="32" fillId="0" borderId="24" xfId="45" applyNumberFormat="1" applyFont="1" applyBorder="1" applyAlignment="1">
      <alignment vertical="center" shrinkToFit="1"/>
    </xf>
    <xf numFmtId="179" fontId="32" fillId="0" borderId="109" xfId="45" applyNumberFormat="1" applyFont="1" applyBorder="1" applyAlignment="1">
      <alignment vertical="center" shrinkToFit="1"/>
    </xf>
    <xf numFmtId="179" fontId="32" fillId="0" borderId="29" xfId="45" applyNumberFormat="1" applyFont="1" applyBorder="1" applyAlignment="1">
      <alignment vertical="center" shrinkToFit="1"/>
    </xf>
    <xf numFmtId="179" fontId="32" fillId="0" borderId="22" xfId="45" applyNumberFormat="1" applyFont="1" applyBorder="1" applyAlignment="1">
      <alignment vertical="center" shrinkToFit="1"/>
    </xf>
    <xf numFmtId="179" fontId="32" fillId="0" borderId="111" xfId="45" applyNumberFormat="1" applyFont="1" applyBorder="1" applyAlignment="1">
      <alignment vertical="center" shrinkToFit="1"/>
    </xf>
    <xf numFmtId="179" fontId="32" fillId="0" borderId="26" xfId="45" applyNumberFormat="1" applyFont="1" applyBorder="1" applyAlignment="1">
      <alignment vertical="center" shrinkToFit="1"/>
    </xf>
    <xf numFmtId="179" fontId="32" fillId="0" borderId="120" xfId="45" applyNumberFormat="1" applyFont="1" applyBorder="1" applyAlignment="1">
      <alignment vertical="center" shrinkToFit="1"/>
    </xf>
    <xf numFmtId="179" fontId="32" fillId="0" borderId="121" xfId="45" applyNumberFormat="1" applyFont="1" applyBorder="1" applyAlignment="1">
      <alignment vertical="center" shrinkToFit="1"/>
    </xf>
    <xf numFmtId="179" fontId="32" fillId="0" borderId="122" xfId="45" applyNumberFormat="1" applyFont="1" applyBorder="1" applyAlignment="1">
      <alignment vertical="center" shrinkToFit="1"/>
    </xf>
    <xf numFmtId="179" fontId="32" fillId="0" borderId="37" xfId="45" applyNumberFormat="1" applyFont="1" applyBorder="1" applyAlignment="1">
      <alignment vertical="center" shrinkToFit="1"/>
    </xf>
    <xf numFmtId="179" fontId="32" fillId="0" borderId="123" xfId="45" applyNumberFormat="1" applyFont="1" applyBorder="1" applyAlignment="1">
      <alignment vertical="center" shrinkToFit="1"/>
    </xf>
    <xf numFmtId="180" fontId="32" fillId="0" borderId="39" xfId="45" applyNumberFormat="1" applyFont="1" applyBorder="1" applyAlignment="1">
      <alignment horizontal="right" vertical="center" shrinkToFit="1"/>
    </xf>
    <xf numFmtId="180" fontId="32" fillId="0" borderId="108" xfId="45" applyNumberFormat="1" applyFont="1" applyBorder="1" applyAlignment="1">
      <alignment horizontal="right" vertical="center" shrinkToFit="1"/>
    </xf>
    <xf numFmtId="180" fontId="32" fillId="0" borderId="40" xfId="45" applyNumberFormat="1" applyFont="1" applyBorder="1" applyAlignment="1">
      <alignment horizontal="right" vertical="center" shrinkToFit="1"/>
    </xf>
    <xf numFmtId="179" fontId="32" fillId="0" borderId="124" xfId="45" applyNumberFormat="1" applyFont="1" applyBorder="1" applyAlignment="1">
      <alignment vertical="center" shrinkToFit="1"/>
    </xf>
    <xf numFmtId="180" fontId="32" fillId="0" borderId="25" xfId="45" applyNumberFormat="1" applyFont="1" applyBorder="1" applyAlignment="1">
      <alignment horizontal="right" vertical="center" shrinkToFit="1"/>
    </xf>
    <xf numFmtId="0" fontId="65" fillId="0" borderId="24" xfId="45" applyFont="1" applyBorder="1" applyAlignment="1">
      <alignment horizontal="center" vertical="center" shrinkToFit="1"/>
    </xf>
    <xf numFmtId="0" fontId="65" fillId="0" borderId="22" xfId="45" applyFont="1" applyBorder="1" applyAlignment="1">
      <alignment horizontal="center" vertical="center" shrinkToFit="1"/>
    </xf>
    <xf numFmtId="0" fontId="65" fillId="0" borderId="120" xfId="45" applyFont="1" applyBorder="1" applyAlignment="1">
      <alignment horizontal="center" vertical="center" shrinkToFit="1"/>
    </xf>
    <xf numFmtId="38" fontId="29" fillId="0" borderId="0" xfId="33" applyFont="1" applyFill="1" applyBorder="1" applyAlignment="1">
      <alignment horizontal="center" vertical="center" shrinkToFit="1"/>
    </xf>
    <xf numFmtId="38" fontId="29" fillId="0" borderId="0" xfId="33" applyFont="1" applyFill="1" applyBorder="1" applyAlignment="1">
      <alignment vertical="center" shrinkToFit="1"/>
    </xf>
    <xf numFmtId="0" fontId="30" fillId="0" borderId="0" xfId="33" applyNumberFormat="1" applyFont="1" applyFill="1" applyBorder="1" applyAlignment="1">
      <alignment horizontal="center" vertical="center" shrinkToFit="1"/>
    </xf>
    <xf numFmtId="0" fontId="30" fillId="0" borderId="0" xfId="33" applyNumberFormat="1" applyFont="1" applyFill="1" applyBorder="1" applyAlignment="1">
      <alignment horizontal="center" vertical="center" textRotation="255" shrinkToFit="1"/>
    </xf>
    <xf numFmtId="0" fontId="30" fillId="0" borderId="130" xfId="33" applyNumberFormat="1" applyFont="1" applyFill="1" applyBorder="1" applyAlignment="1">
      <alignment horizontal="center" vertical="center" shrinkToFit="1"/>
    </xf>
    <xf numFmtId="0" fontId="26" fillId="0" borderId="105" xfId="33" applyNumberFormat="1" applyFont="1" applyBorder="1" applyAlignment="1">
      <alignment horizontal="center" vertical="center" shrinkToFit="1"/>
    </xf>
    <xf numFmtId="0" fontId="53" fillId="0" borderId="52" xfId="44" applyNumberFormat="1" applyFont="1" applyFill="1" applyBorder="1" applyAlignment="1">
      <alignment horizontal="center" vertical="center" shrinkToFit="1"/>
    </xf>
    <xf numFmtId="0" fontId="53" fillId="0" borderId="53" xfId="44" applyNumberFormat="1" applyFont="1" applyFill="1" applyBorder="1" applyAlignment="1">
      <alignment horizontal="center" vertical="center" shrinkToFit="1"/>
    </xf>
    <xf numFmtId="0" fontId="53" fillId="0" borderId="54" xfId="44" applyNumberFormat="1" applyFont="1" applyFill="1" applyBorder="1" applyAlignment="1">
      <alignment horizontal="center" vertical="center" shrinkToFit="1"/>
    </xf>
    <xf numFmtId="0" fontId="53" fillId="0" borderId="55" xfId="44" applyNumberFormat="1" applyFont="1" applyBorder="1" applyAlignment="1">
      <alignment horizontal="center" vertical="center" shrinkToFit="1"/>
    </xf>
    <xf numFmtId="38" fontId="49" fillId="0" borderId="55" xfId="44" applyFont="1" applyFill="1" applyBorder="1" applyAlignment="1">
      <alignment vertical="center" shrinkToFit="1"/>
    </xf>
    <xf numFmtId="38" fontId="49" fillId="0" borderId="57" xfId="44" applyFont="1" applyFill="1" applyBorder="1" applyAlignment="1">
      <alignment vertical="center" shrinkToFit="1"/>
    </xf>
    <xf numFmtId="0" fontId="53" fillId="0" borderId="54" xfId="44" applyNumberFormat="1" applyFont="1" applyBorder="1" applyAlignment="1">
      <alignment horizontal="center" vertical="center" shrinkToFit="1"/>
    </xf>
    <xf numFmtId="0" fontId="53" fillId="0" borderId="88" xfId="44" applyNumberFormat="1" applyFont="1" applyBorder="1" applyAlignment="1">
      <alignment horizontal="center" vertical="center" shrinkToFit="1"/>
    </xf>
    <xf numFmtId="0" fontId="53" fillId="0" borderId="97" xfId="44" applyNumberFormat="1" applyFont="1" applyBorder="1" applyAlignment="1">
      <alignment horizontal="center" vertical="center" shrinkToFit="1"/>
    </xf>
    <xf numFmtId="0" fontId="67" fillId="0" borderId="0" xfId="45" applyFont="1" applyAlignment="1">
      <alignment horizontal="center" vertical="center" wrapText="1" shrinkToFit="1"/>
    </xf>
    <xf numFmtId="0" fontId="69" fillId="0" borderId="0" xfId="45" applyFont="1" applyAlignment="1">
      <alignment vertical="center" shrinkToFit="1"/>
    </xf>
    <xf numFmtId="0" fontId="33" fillId="0" borderId="23" xfId="44" applyNumberFormat="1" applyFont="1" applyBorder="1" applyAlignment="1">
      <alignment horizontal="center" vertical="center" shrinkToFit="1"/>
    </xf>
    <xf numFmtId="0" fontId="33" fillId="0" borderId="10" xfId="44" applyNumberFormat="1" applyFont="1" applyBorder="1" applyAlignment="1">
      <alignment horizontal="center" vertical="center" shrinkToFit="1"/>
    </xf>
    <xf numFmtId="0" fontId="32" fillId="0" borderId="23" xfId="45" applyFont="1" applyBorder="1" applyAlignment="1">
      <alignment horizontal="center" vertical="center" wrapText="1" shrinkToFit="1"/>
    </xf>
    <xf numFmtId="0" fontId="32" fillId="0" borderId="10" xfId="45" applyFont="1" applyBorder="1" applyAlignment="1">
      <alignment horizontal="center" vertical="center" wrapText="1" shrinkToFit="1"/>
    </xf>
    <xf numFmtId="0" fontId="36" fillId="0" borderId="0" xfId="45" applyFont="1" applyAlignment="1">
      <alignment horizontal="center" vertical="center" shrinkToFit="1"/>
    </xf>
    <xf numFmtId="0" fontId="37" fillId="0" borderId="0" xfId="45" applyFont="1" applyAlignment="1">
      <alignment horizontal="center" vertical="center" wrapText="1" shrinkToFit="1"/>
    </xf>
    <xf numFmtId="0" fontId="22" fillId="0" borderId="0" xfId="45" applyFont="1" applyAlignment="1">
      <alignment horizontal="right" vertical="center" shrinkToFit="1"/>
    </xf>
    <xf numFmtId="0" fontId="32" fillId="0" borderId="0" xfId="45" applyFont="1" applyAlignment="1">
      <alignment vertical="center" shrinkToFit="1"/>
    </xf>
    <xf numFmtId="38" fontId="35" fillId="0" borderId="10" xfId="44" applyFont="1" applyBorder="1" applyAlignment="1">
      <alignment horizontal="center" vertical="center" shrinkToFit="1"/>
    </xf>
    <xf numFmtId="0" fontId="32" fillId="0" borderId="10" xfId="45" applyFont="1" applyBorder="1" applyAlignment="1">
      <alignment horizontal="center" vertical="center" shrinkToFit="1"/>
    </xf>
    <xf numFmtId="0" fontId="32" fillId="0" borderId="0" xfId="45" applyFont="1" applyAlignment="1">
      <alignment horizontal="center" vertical="center" shrinkToFit="1"/>
    </xf>
    <xf numFmtId="0" fontId="33" fillId="0" borderId="0" xfId="45" applyFont="1" applyAlignment="1">
      <alignment horizontal="center" vertical="center" shrinkToFit="1"/>
    </xf>
    <xf numFmtId="0" fontId="33" fillId="0" borderId="10" xfId="45" applyFont="1" applyBorder="1" applyAlignment="1">
      <alignment horizontal="center" vertical="center" shrinkToFit="1"/>
    </xf>
    <xf numFmtId="0" fontId="32" fillId="0" borderId="23" xfId="45" applyFont="1" applyBorder="1" applyAlignment="1">
      <alignment horizontal="center" vertical="center" shrinkToFit="1"/>
    </xf>
    <xf numFmtId="0" fontId="33" fillId="0" borderId="23" xfId="45" applyFont="1" applyBorder="1" applyAlignment="1">
      <alignment horizontal="center" vertical="center" shrinkToFit="1"/>
    </xf>
    <xf numFmtId="0" fontId="33" fillId="0" borderId="0" xfId="45" applyFont="1" applyAlignment="1">
      <alignment vertical="center" wrapText="1" shrinkToFit="1"/>
    </xf>
    <xf numFmtId="38" fontId="34" fillId="0" borderId="30" xfId="44" applyFont="1" applyBorder="1" applyAlignment="1">
      <alignment horizontal="center" vertical="center" shrinkToFit="1"/>
    </xf>
    <xf numFmtId="38" fontId="34" fillId="0" borderId="23" xfId="44" applyFont="1" applyBorder="1" applyAlignment="1">
      <alignment horizontal="center" vertical="center" shrinkToFit="1"/>
    </xf>
    <xf numFmtId="38" fontId="34" fillId="0" borderId="29" xfId="44" applyFont="1" applyBorder="1" applyAlignment="1">
      <alignment horizontal="center" vertical="center" shrinkToFit="1"/>
    </xf>
    <xf numFmtId="38" fontId="34" fillId="0" borderId="10" xfId="44" applyFont="1" applyBorder="1" applyAlignment="1">
      <alignment horizontal="center" vertical="center" shrinkToFit="1"/>
    </xf>
    <xf numFmtId="0" fontId="33" fillId="0" borderId="0" xfId="44" applyNumberFormat="1" applyFont="1" applyBorder="1" applyAlignment="1">
      <alignment horizontal="center" vertical="center" shrinkToFit="1"/>
    </xf>
    <xf numFmtId="0" fontId="32" fillId="0" borderId="30" xfId="45" applyFont="1" applyBorder="1" applyAlignment="1">
      <alignment horizontal="center" vertical="center" shrinkToFit="1"/>
    </xf>
    <xf numFmtId="0" fontId="32" fillId="0" borderId="27" xfId="45" applyFont="1" applyBorder="1" applyAlignment="1">
      <alignment horizontal="center" vertical="center" shrinkToFit="1"/>
    </xf>
    <xf numFmtId="0" fontId="32" fillId="0" borderId="37" xfId="45" applyFont="1" applyBorder="1" applyAlignment="1">
      <alignment horizontal="center" vertical="center" shrinkToFit="1"/>
    </xf>
    <xf numFmtId="0" fontId="32" fillId="0" borderId="28" xfId="45" applyFont="1" applyBorder="1" applyAlignment="1">
      <alignment horizontal="center" vertical="center" shrinkToFit="1"/>
    </xf>
    <xf numFmtId="0" fontId="32" fillId="0" borderId="29" xfId="45" applyFont="1" applyBorder="1" applyAlignment="1">
      <alignment horizontal="center" vertical="center" shrinkToFit="1"/>
    </xf>
    <xf numFmtId="0" fontId="32" fillId="0" borderId="26" xfId="45" applyFont="1" applyBorder="1" applyAlignment="1">
      <alignment horizontal="center" vertical="center" shrinkToFit="1"/>
    </xf>
    <xf numFmtId="0" fontId="33" fillId="0" borderId="30" xfId="44" applyNumberFormat="1" applyFont="1" applyBorder="1" applyAlignment="1">
      <alignment horizontal="center" vertical="center" shrinkToFit="1"/>
    </xf>
    <xf numFmtId="0" fontId="33" fillId="0" borderId="27" xfId="44" applyNumberFormat="1" applyFont="1" applyBorder="1" applyAlignment="1">
      <alignment horizontal="center" vertical="center" shrinkToFit="1"/>
    </xf>
    <xf numFmtId="0" fontId="33" fillId="0" borderId="29" xfId="44" applyNumberFormat="1" applyFont="1" applyBorder="1" applyAlignment="1">
      <alignment horizontal="center" vertical="center" shrinkToFit="1"/>
    </xf>
    <xf numFmtId="0" fontId="33" fillId="0" borderId="26" xfId="44" applyNumberFormat="1" applyFont="1" applyBorder="1" applyAlignment="1">
      <alignment horizontal="center" vertical="center" shrinkToFit="1"/>
    </xf>
    <xf numFmtId="0" fontId="32" fillId="0" borderId="11" xfId="45" applyFont="1" applyBorder="1" applyAlignment="1">
      <alignment horizontal="center" vertical="center" shrinkToFit="1"/>
    </xf>
    <xf numFmtId="0" fontId="32" fillId="0" borderId="22" xfId="45" applyFont="1" applyBorder="1" applyAlignment="1">
      <alignment horizontal="center" vertical="center" shrinkToFit="1"/>
    </xf>
    <xf numFmtId="0" fontId="32" fillId="0" borderId="24" xfId="45" applyFont="1" applyBorder="1" applyAlignment="1">
      <alignment horizontal="center" vertical="center" shrinkToFit="1"/>
    </xf>
    <xf numFmtId="0" fontId="32" fillId="0" borderId="27" xfId="44" applyNumberFormat="1" applyFont="1" applyBorder="1" applyAlignment="1">
      <alignment horizontal="center" vertical="center" shrinkToFit="1"/>
    </xf>
    <xf numFmtId="0" fontId="32" fillId="0" borderId="26" xfId="44" applyNumberFormat="1" applyFont="1" applyBorder="1" applyAlignment="1">
      <alignment horizontal="center" vertical="center" shrinkToFit="1"/>
    </xf>
    <xf numFmtId="0" fontId="33" fillId="0" borderId="0" xfId="45" applyFont="1" applyAlignment="1">
      <alignment vertical="center" shrinkToFit="1"/>
    </xf>
    <xf numFmtId="0" fontId="30" fillId="24" borderId="117" xfId="33" applyNumberFormat="1" applyFont="1" applyFill="1" applyBorder="1" applyAlignment="1">
      <alignment horizontal="center" vertical="center" wrapText="1" shrinkToFit="1"/>
    </xf>
    <xf numFmtId="0" fontId="30" fillId="24" borderId="117" xfId="33" applyNumberFormat="1" applyFont="1" applyFill="1" applyBorder="1" applyAlignment="1">
      <alignment horizontal="center" vertical="center" shrinkToFit="1"/>
    </xf>
    <xf numFmtId="38" fontId="29" fillId="0" borderId="60" xfId="33" applyFont="1" applyFill="1" applyBorder="1" applyAlignment="1">
      <alignment vertical="center" shrinkToFit="1"/>
    </xf>
    <xf numFmtId="38" fontId="29" fillId="0" borderId="15" xfId="33" applyFont="1" applyFill="1" applyBorder="1" applyAlignment="1">
      <alignment vertical="center" shrinkToFit="1"/>
    </xf>
    <xf numFmtId="38" fontId="29" fillId="0" borderId="66" xfId="33" applyFont="1" applyFill="1" applyBorder="1" applyAlignment="1">
      <alignment vertical="center" shrinkToFit="1"/>
    </xf>
    <xf numFmtId="38" fontId="29" fillId="0" borderId="16" xfId="33" applyFont="1" applyFill="1" applyBorder="1" applyAlignment="1">
      <alignment vertical="center" shrinkToFit="1"/>
    </xf>
    <xf numFmtId="0" fontId="30" fillId="0" borderId="61" xfId="33" applyNumberFormat="1" applyFont="1" applyFill="1" applyBorder="1" applyAlignment="1">
      <alignment horizontal="center" vertical="center" shrinkToFit="1"/>
    </xf>
    <xf numFmtId="0" fontId="30" fillId="0" borderId="44" xfId="33" applyNumberFormat="1" applyFont="1" applyFill="1" applyBorder="1" applyAlignment="1">
      <alignment horizontal="center" vertical="center" shrinkToFit="1"/>
    </xf>
    <xf numFmtId="0" fontId="30" fillId="24" borderId="116" xfId="33" applyNumberFormat="1" applyFont="1" applyFill="1" applyBorder="1" applyAlignment="1">
      <alignment horizontal="center" vertical="center" textRotation="255" shrinkToFit="1"/>
    </xf>
    <xf numFmtId="0" fontId="30" fillId="24" borderId="86" xfId="33" applyNumberFormat="1" applyFont="1" applyFill="1" applyBorder="1" applyAlignment="1">
      <alignment horizontal="center" vertical="center" textRotation="255" shrinkToFit="1"/>
    </xf>
    <xf numFmtId="0" fontId="26" fillId="0" borderId="0" xfId="33" applyNumberFormat="1" applyFont="1" applyBorder="1" applyAlignment="1">
      <alignment horizontal="center" vertical="center" shrinkToFit="1"/>
    </xf>
    <xf numFmtId="38" fontId="27" fillId="0" borderId="113" xfId="33" applyFont="1" applyFill="1" applyBorder="1" applyAlignment="1">
      <alignment vertical="center" shrinkToFit="1"/>
    </xf>
    <xf numFmtId="38" fontId="27" fillId="0" borderId="103" xfId="33" applyFont="1" applyFill="1" applyBorder="1" applyAlignment="1">
      <alignment vertical="center" shrinkToFit="1"/>
    </xf>
    <xf numFmtId="38" fontId="27" fillId="0" borderId="54" xfId="33" applyFont="1" applyFill="1" applyBorder="1" applyAlignment="1">
      <alignment vertical="center" shrinkToFit="1"/>
    </xf>
    <xf numFmtId="38" fontId="27" fillId="0" borderId="55" xfId="33" applyFont="1" applyFill="1" applyBorder="1" applyAlignment="1">
      <alignment vertical="center" shrinkToFit="1"/>
    </xf>
    <xf numFmtId="0" fontId="26" fillId="0" borderId="88" xfId="33" applyNumberFormat="1" applyFont="1" applyBorder="1" applyAlignment="1">
      <alignment horizontal="center" vertical="center" shrinkToFit="1"/>
    </xf>
    <xf numFmtId="0" fontId="26" fillId="0" borderId="105" xfId="33" applyNumberFormat="1" applyFont="1" applyBorder="1" applyAlignment="1">
      <alignment horizontal="center" vertical="center" shrinkToFit="1"/>
    </xf>
    <xf numFmtId="38" fontId="29" fillId="0" borderId="15" xfId="33" applyFont="1" applyFill="1" applyBorder="1" applyAlignment="1">
      <alignment horizontal="center" vertical="center" shrinkToFit="1"/>
    </xf>
    <xf numFmtId="38" fontId="29" fillId="0" borderId="16" xfId="33" applyFont="1" applyFill="1" applyBorder="1" applyAlignment="1">
      <alignment horizontal="center" vertical="center" shrinkToFit="1"/>
    </xf>
    <xf numFmtId="0" fontId="30" fillId="0" borderId="15" xfId="33" applyNumberFormat="1" applyFont="1" applyFill="1" applyBorder="1" applyAlignment="1">
      <alignment horizontal="center" vertical="center" shrinkToFit="1"/>
    </xf>
    <xf numFmtId="0" fontId="30" fillId="0" borderId="16" xfId="33" applyNumberFormat="1" applyFont="1" applyFill="1" applyBorder="1" applyAlignment="1">
      <alignment horizontal="center" vertical="center" shrinkToFit="1"/>
    </xf>
    <xf numFmtId="0" fontId="30" fillId="24" borderId="59" xfId="33" applyNumberFormat="1" applyFont="1" applyFill="1" applyBorder="1" applyAlignment="1">
      <alignment horizontal="center" vertical="center" textRotation="255" shrinkToFit="1"/>
    </xf>
    <xf numFmtId="0" fontId="30" fillId="24" borderId="65" xfId="33" applyNumberFormat="1" applyFont="1" applyFill="1" applyBorder="1" applyAlignment="1">
      <alignment horizontal="center" vertical="center" textRotation="255" shrinkToFit="1"/>
    </xf>
    <xf numFmtId="0" fontId="26" fillId="24" borderId="39" xfId="33" applyNumberFormat="1" applyFont="1" applyFill="1" applyBorder="1" applyAlignment="1">
      <alignment horizontal="center" vertical="center" textRotation="255" shrinkToFit="1"/>
    </xf>
    <xf numFmtId="0" fontId="26" fillId="24" borderId="99" xfId="33" applyNumberFormat="1" applyFont="1" applyFill="1" applyBorder="1" applyAlignment="1">
      <alignment horizontal="center" vertical="center" textRotation="255" shrinkToFit="1"/>
    </xf>
    <xf numFmtId="0" fontId="26" fillId="24" borderId="115" xfId="33" applyNumberFormat="1" applyFont="1" applyFill="1" applyBorder="1" applyAlignment="1">
      <alignment horizontal="center" vertical="center" textRotation="255" shrinkToFit="1"/>
    </xf>
    <xf numFmtId="176" fontId="27" fillId="25" borderId="112" xfId="33" applyNumberFormat="1" applyFont="1" applyFill="1" applyBorder="1" applyAlignment="1">
      <alignment horizontal="right" vertical="center" shrinkToFit="1"/>
    </xf>
    <xf numFmtId="176" fontId="27" fillId="25" borderId="106" xfId="33" applyNumberFormat="1" applyFont="1" applyFill="1" applyBorder="1" applyAlignment="1">
      <alignment horizontal="right" vertical="center" shrinkToFit="1"/>
    </xf>
    <xf numFmtId="49" fontId="26" fillId="25" borderId="37" xfId="33" applyNumberFormat="1" applyFont="1" applyFill="1" applyBorder="1" applyAlignment="1">
      <alignment horizontal="left" vertical="center" wrapText="1" shrinkToFit="1"/>
    </xf>
    <xf numFmtId="49" fontId="26" fillId="25" borderId="0" xfId="33" applyNumberFormat="1" applyFont="1" applyFill="1" applyBorder="1" applyAlignment="1">
      <alignment horizontal="left" vertical="center" wrapText="1" shrinkToFit="1"/>
    </xf>
    <xf numFmtId="49" fontId="26" fillId="25" borderId="28" xfId="33" applyNumberFormat="1" applyFont="1" applyFill="1" applyBorder="1" applyAlignment="1">
      <alignment horizontal="left" vertical="center" wrapText="1" shrinkToFit="1"/>
    </xf>
    <xf numFmtId="49" fontId="26" fillId="25" borderId="66" xfId="33" applyNumberFormat="1" applyFont="1" applyFill="1" applyBorder="1" applyAlignment="1">
      <alignment horizontal="left" vertical="center" wrapText="1" shrinkToFit="1"/>
    </xf>
    <xf numFmtId="49" fontId="26" fillId="25" borderId="16" xfId="33" applyNumberFormat="1" applyFont="1" applyFill="1" applyBorder="1" applyAlignment="1">
      <alignment horizontal="left" vertical="center" wrapText="1" shrinkToFit="1"/>
    </xf>
    <xf numFmtId="49" fontId="26" fillId="25" borderId="44" xfId="33" applyNumberFormat="1" applyFont="1" applyFill="1" applyBorder="1" applyAlignment="1">
      <alignment horizontal="left" vertical="center" wrapText="1" shrinkToFit="1"/>
    </xf>
    <xf numFmtId="38" fontId="27" fillId="0" borderId="37" xfId="33" applyFont="1" applyBorder="1" applyAlignment="1">
      <alignment vertical="center" shrinkToFit="1"/>
    </xf>
    <xf numFmtId="38" fontId="27" fillId="0" borderId="38" xfId="33" applyFont="1" applyBorder="1" applyAlignment="1">
      <alignment vertical="center" shrinkToFit="1"/>
    </xf>
    <xf numFmtId="38" fontId="27" fillId="0" borderId="56" xfId="33" applyFont="1" applyFill="1" applyBorder="1" applyAlignment="1">
      <alignment vertical="center" shrinkToFit="1"/>
    </xf>
    <xf numFmtId="38" fontId="27" fillId="0" borderId="57" xfId="33" applyFont="1" applyFill="1" applyBorder="1" applyAlignment="1">
      <alignment vertical="center" shrinkToFit="1"/>
    </xf>
    <xf numFmtId="38" fontId="27" fillId="0" borderId="37" xfId="33" applyFont="1" applyBorder="1" applyAlignment="1">
      <alignment horizontal="left" vertical="center" shrinkToFit="1"/>
    </xf>
    <xf numFmtId="38" fontId="27" fillId="0" borderId="28" xfId="33" applyFont="1" applyBorder="1" applyAlignment="1">
      <alignment horizontal="left" vertical="center" shrinkToFit="1"/>
    </xf>
    <xf numFmtId="38" fontId="27" fillId="25" borderId="37" xfId="33" applyFont="1" applyFill="1" applyBorder="1" applyAlignment="1">
      <alignment horizontal="left" vertical="center" shrinkToFit="1"/>
    </xf>
    <xf numFmtId="38" fontId="27" fillId="25" borderId="38" xfId="33" applyFont="1" applyFill="1" applyBorder="1" applyAlignment="1">
      <alignment horizontal="left" vertical="center" shrinkToFit="1"/>
    </xf>
    <xf numFmtId="38" fontId="27" fillId="25" borderId="66" xfId="33" applyFont="1" applyFill="1" applyBorder="1" applyAlignment="1">
      <alignment horizontal="left" vertical="center" shrinkToFit="1"/>
    </xf>
    <xf numFmtId="38" fontId="27" fillId="25" borderId="20" xfId="33" applyFont="1" applyFill="1" applyBorder="1" applyAlignment="1">
      <alignment horizontal="left" vertical="center" shrinkToFit="1"/>
    </xf>
    <xf numFmtId="0" fontId="26" fillId="24" borderId="41" xfId="33" applyNumberFormat="1" applyFont="1" applyFill="1" applyBorder="1" applyAlignment="1">
      <alignment horizontal="center" vertical="center" textRotation="255" shrinkToFit="1"/>
    </xf>
    <xf numFmtId="0" fontId="26" fillId="25" borderId="30" xfId="33" applyNumberFormat="1" applyFont="1" applyFill="1" applyBorder="1" applyAlignment="1">
      <alignment horizontal="center" vertical="center" shrinkToFit="1"/>
    </xf>
    <xf numFmtId="0" fontId="26" fillId="25" borderId="23" xfId="33" applyNumberFormat="1" applyFont="1" applyFill="1" applyBorder="1" applyAlignment="1">
      <alignment horizontal="center" vertical="center" shrinkToFit="1"/>
    </xf>
    <xf numFmtId="0" fontId="26" fillId="25" borderId="37" xfId="33" applyNumberFormat="1" applyFont="1" applyFill="1" applyBorder="1" applyAlignment="1">
      <alignment horizontal="center" vertical="center" shrinkToFit="1"/>
    </xf>
    <xf numFmtId="0" fontId="26" fillId="25" borderId="0" xfId="33" applyNumberFormat="1" applyFont="1" applyFill="1" applyBorder="1" applyAlignment="1">
      <alignment horizontal="center" vertical="center" shrinkToFit="1"/>
    </xf>
    <xf numFmtId="38" fontId="27" fillId="0" borderId="30" xfId="33" applyFont="1" applyBorder="1" applyAlignment="1">
      <alignment vertical="center" shrinkToFit="1"/>
    </xf>
    <xf numFmtId="0" fontId="26" fillId="0" borderId="27" xfId="33" applyNumberFormat="1" applyFont="1" applyBorder="1" applyAlignment="1">
      <alignment horizontal="center" vertical="center" shrinkToFit="1"/>
    </xf>
    <xf numFmtId="0" fontId="26" fillId="0" borderId="28" xfId="33" applyNumberFormat="1" applyFont="1" applyBorder="1" applyAlignment="1">
      <alignment horizontal="center" vertical="center" shrinkToFit="1"/>
    </xf>
    <xf numFmtId="0" fontId="26" fillId="25" borderId="55" xfId="33" applyNumberFormat="1" applyFont="1" applyFill="1" applyBorder="1" applyAlignment="1">
      <alignment horizontal="center" vertical="center" shrinkToFit="1"/>
    </xf>
    <xf numFmtId="0" fontId="26" fillId="24" borderId="100" xfId="33" applyNumberFormat="1" applyFont="1" applyFill="1" applyBorder="1" applyAlignment="1">
      <alignment horizontal="center" vertical="center" textRotation="255" shrinkToFit="1"/>
    </xf>
    <xf numFmtId="0" fontId="26" fillId="0" borderId="127" xfId="33" applyNumberFormat="1" applyFont="1" applyBorder="1" applyAlignment="1">
      <alignment horizontal="center" vertical="center" shrinkToFit="1"/>
    </xf>
    <xf numFmtId="0" fontId="26" fillId="0" borderId="97" xfId="33" applyNumberFormat="1" applyFont="1" applyBorder="1" applyAlignment="1">
      <alignment horizontal="center" vertical="center" shrinkToFit="1"/>
    </xf>
    <xf numFmtId="0" fontId="26" fillId="24" borderId="131" xfId="33" applyNumberFormat="1" applyFont="1" applyFill="1" applyBorder="1" applyAlignment="1">
      <alignment horizontal="center" vertical="center" textRotation="255" shrinkToFit="1"/>
    </xf>
    <xf numFmtId="38" fontId="27" fillId="25" borderId="37" xfId="33" applyFont="1" applyFill="1" applyBorder="1" applyAlignment="1">
      <alignment vertical="center" shrinkToFit="1"/>
    </xf>
    <xf numFmtId="38" fontId="27" fillId="25" borderId="128" xfId="33" applyFont="1" applyFill="1" applyBorder="1" applyAlignment="1">
      <alignment vertical="center" shrinkToFit="1"/>
    </xf>
    <xf numFmtId="0" fontId="26" fillId="0" borderId="54" xfId="33" applyNumberFormat="1" applyFont="1" applyBorder="1" applyAlignment="1">
      <alignment horizontal="center" vertical="center" shrinkToFit="1"/>
    </xf>
    <xf numFmtId="38" fontId="27" fillId="25" borderId="55" xfId="33" applyFont="1" applyFill="1" applyBorder="1" applyAlignment="1">
      <alignment horizontal="center" vertical="center" shrinkToFit="1"/>
    </xf>
    <xf numFmtId="0" fontId="26" fillId="0" borderId="55" xfId="33" applyNumberFormat="1" applyFont="1" applyBorder="1" applyAlignment="1">
      <alignment horizontal="center" vertical="center" shrinkToFit="1"/>
    </xf>
    <xf numFmtId="0" fontId="26" fillId="25" borderId="52" xfId="33" applyNumberFormat="1" applyFont="1" applyFill="1" applyBorder="1" applyAlignment="1">
      <alignment horizontal="center" vertical="center" shrinkToFit="1"/>
    </xf>
    <xf numFmtId="0" fontId="26" fillId="25" borderId="53" xfId="33" applyNumberFormat="1" applyFont="1" applyFill="1" applyBorder="1" applyAlignment="1">
      <alignment horizontal="center" vertical="center" shrinkToFit="1"/>
    </xf>
    <xf numFmtId="0" fontId="26" fillId="25" borderId="101" xfId="33" applyNumberFormat="1" applyFont="1" applyFill="1" applyBorder="1" applyAlignment="1">
      <alignment horizontal="center" vertical="center" shrinkToFit="1"/>
    </xf>
    <xf numFmtId="0" fontId="26" fillId="25" borderId="54" xfId="33" applyNumberFormat="1" applyFont="1" applyFill="1" applyBorder="1" applyAlignment="1">
      <alignment horizontal="center" vertical="center" shrinkToFit="1"/>
    </xf>
    <xf numFmtId="0" fontId="26" fillId="25" borderId="88" xfId="33" applyNumberFormat="1" applyFont="1" applyFill="1" applyBorder="1" applyAlignment="1">
      <alignment horizontal="center" vertical="center" shrinkToFit="1"/>
    </xf>
    <xf numFmtId="0" fontId="26" fillId="25" borderId="113" xfId="33" applyNumberFormat="1" applyFont="1" applyFill="1" applyBorder="1" applyAlignment="1">
      <alignment horizontal="center" vertical="center" shrinkToFit="1"/>
    </xf>
    <xf numFmtId="0" fontId="26" fillId="25" borderId="105" xfId="33" applyNumberFormat="1" applyFont="1" applyFill="1" applyBorder="1" applyAlignment="1">
      <alignment horizontal="center" vertical="center" shrinkToFit="1"/>
    </xf>
    <xf numFmtId="0" fontId="26" fillId="25" borderId="112" xfId="33" applyNumberFormat="1" applyFont="1" applyFill="1" applyBorder="1" applyAlignment="1">
      <alignment horizontal="center" vertical="center" shrinkToFit="1"/>
    </xf>
    <xf numFmtId="0" fontId="26" fillId="25" borderId="106" xfId="33" applyNumberFormat="1" applyFont="1" applyFill="1" applyBorder="1" applyAlignment="1">
      <alignment horizontal="center" vertical="center" shrinkToFit="1"/>
    </xf>
    <xf numFmtId="38" fontId="27" fillId="25" borderId="29" xfId="33" applyFont="1" applyFill="1" applyBorder="1" applyAlignment="1">
      <alignment horizontal="left" vertical="center" shrinkToFit="1"/>
    </xf>
    <xf numFmtId="38" fontId="27" fillId="25" borderId="19" xfId="33" applyFont="1" applyFill="1" applyBorder="1" applyAlignment="1">
      <alignment horizontal="left" vertical="center" shrinkToFit="1"/>
    </xf>
    <xf numFmtId="0" fontId="26" fillId="24" borderId="64" xfId="45" applyFont="1" applyFill="1" applyBorder="1" applyAlignment="1">
      <alignment horizontal="center" vertical="center" shrinkToFit="1"/>
    </xf>
    <xf numFmtId="0" fontId="26" fillId="24" borderId="62" xfId="45" applyFont="1" applyFill="1" applyBorder="1" applyAlignment="1">
      <alignment horizontal="center" vertical="center" shrinkToFit="1"/>
    </xf>
    <xf numFmtId="0" fontId="26" fillId="24" borderId="65" xfId="45" applyFont="1" applyFill="1" applyBorder="1" applyAlignment="1">
      <alignment horizontal="center" vertical="center" shrinkToFit="1"/>
    </xf>
    <xf numFmtId="38" fontId="27" fillId="0" borderId="30" xfId="33" applyFont="1" applyBorder="1" applyAlignment="1">
      <alignment horizontal="left" vertical="center" shrinkToFit="1"/>
    </xf>
    <xf numFmtId="38" fontId="27" fillId="0" borderId="27" xfId="33" applyFont="1" applyBorder="1" applyAlignment="1">
      <alignment horizontal="left" vertical="center" shrinkToFit="1"/>
    </xf>
    <xf numFmtId="49" fontId="26" fillId="0" borderId="30" xfId="33" applyNumberFormat="1" applyFont="1" applyFill="1" applyBorder="1" applyAlignment="1">
      <alignment vertical="center" wrapText="1" shrinkToFit="1"/>
    </xf>
    <xf numFmtId="49" fontId="26" fillId="0" borderId="23" xfId="33" applyNumberFormat="1" applyFont="1" applyFill="1" applyBorder="1" applyAlignment="1">
      <alignment vertical="center" wrapText="1" shrinkToFit="1"/>
    </xf>
    <xf numFmtId="49" fontId="26" fillId="0" borderId="27" xfId="33" applyNumberFormat="1" applyFont="1" applyFill="1" applyBorder="1" applyAlignment="1">
      <alignment vertical="center" wrapText="1" shrinkToFit="1"/>
    </xf>
    <xf numFmtId="38" fontId="27" fillId="0" borderId="18" xfId="33" applyFont="1" applyBorder="1" applyAlignment="1">
      <alignment vertical="center" shrinkToFit="1"/>
    </xf>
    <xf numFmtId="0" fontId="26" fillId="24" borderId="64" xfId="33" applyNumberFormat="1" applyFont="1" applyFill="1" applyBorder="1" applyAlignment="1">
      <alignment horizontal="center" vertical="center" shrinkToFit="1"/>
    </xf>
    <xf numFmtId="0" fontId="26" fillId="24" borderId="62" xfId="33" applyNumberFormat="1" applyFont="1" applyFill="1" applyBorder="1" applyAlignment="1">
      <alignment horizontal="center" vertical="center" shrinkToFit="1"/>
    </xf>
    <xf numFmtId="0" fontId="26" fillId="24" borderId="102" xfId="33" applyNumberFormat="1" applyFont="1" applyFill="1" applyBorder="1" applyAlignment="1">
      <alignment horizontal="center" vertical="center" textRotation="255" shrinkToFit="1"/>
    </xf>
    <xf numFmtId="0" fontId="26" fillId="24" borderId="98" xfId="33" applyNumberFormat="1" applyFont="1" applyFill="1" applyBorder="1" applyAlignment="1">
      <alignment horizontal="center" vertical="center" textRotation="255" shrinkToFit="1"/>
    </xf>
    <xf numFmtId="49" fontId="26" fillId="25" borderId="112" xfId="33" applyNumberFormat="1" applyFont="1" applyFill="1" applyBorder="1" applyAlignment="1">
      <alignment vertical="center" shrinkToFit="1"/>
    </xf>
    <xf numFmtId="49" fontId="26" fillId="25" borderId="104" xfId="33" applyNumberFormat="1" applyFont="1" applyFill="1" applyBorder="1" applyAlignment="1">
      <alignment vertical="center" shrinkToFit="1"/>
    </xf>
    <xf numFmtId="49" fontId="26" fillId="25" borderId="106" xfId="33" applyNumberFormat="1" applyFont="1" applyFill="1" applyBorder="1" applyAlignment="1">
      <alignment vertical="center" shrinkToFit="1"/>
    </xf>
    <xf numFmtId="38" fontId="27" fillId="25" borderId="38" xfId="33" applyFont="1" applyFill="1" applyBorder="1" applyAlignment="1">
      <alignment vertical="center" shrinkToFit="1"/>
    </xf>
    <xf numFmtId="38" fontId="27" fillId="25" borderId="112" xfId="33" applyFont="1" applyFill="1" applyBorder="1" applyAlignment="1">
      <alignment vertical="center" shrinkToFit="1"/>
    </xf>
    <xf numFmtId="38" fontId="27" fillId="25" borderId="114" xfId="33" applyFont="1" applyFill="1" applyBorder="1" applyAlignment="1">
      <alignment vertical="center" shrinkToFit="1"/>
    </xf>
    <xf numFmtId="49" fontId="26" fillId="0" borderId="37" xfId="33" applyNumberFormat="1" applyFont="1" applyFill="1" applyBorder="1" applyAlignment="1">
      <alignment vertical="center" shrinkToFit="1"/>
    </xf>
    <xf numFmtId="49" fontId="26" fillId="0" borderId="0" xfId="33" applyNumberFormat="1" applyFont="1" applyFill="1" applyBorder="1" applyAlignment="1">
      <alignment vertical="center" shrinkToFit="1"/>
    </xf>
    <xf numFmtId="49" fontId="26" fillId="0" borderId="28" xfId="33" applyNumberFormat="1" applyFont="1" applyFill="1" applyBorder="1" applyAlignment="1">
      <alignment vertical="center" shrinkToFit="1"/>
    </xf>
    <xf numFmtId="38" fontId="27" fillId="0" borderId="128" xfId="33" applyFont="1" applyBorder="1" applyAlignment="1">
      <alignment vertical="center" shrinkToFit="1"/>
    </xf>
    <xf numFmtId="0" fontId="26" fillId="24" borderId="63" xfId="45" applyFont="1" applyFill="1" applyBorder="1" applyAlignment="1">
      <alignment horizontal="center" vertical="center" shrinkToFit="1"/>
    </xf>
    <xf numFmtId="49" fontId="26" fillId="25" borderId="29" xfId="33" applyNumberFormat="1" applyFont="1" applyFill="1" applyBorder="1" applyAlignment="1">
      <alignment horizontal="left" vertical="center" wrapText="1" shrinkToFit="1"/>
    </xf>
    <xf numFmtId="49" fontId="26" fillId="25" borderId="10" xfId="33" applyNumberFormat="1" applyFont="1" applyFill="1" applyBorder="1" applyAlignment="1">
      <alignment horizontal="left" vertical="center" wrapText="1" shrinkToFit="1"/>
    </xf>
    <xf numFmtId="49" fontId="26" fillId="25" borderId="26" xfId="33" applyNumberFormat="1" applyFont="1" applyFill="1" applyBorder="1" applyAlignment="1">
      <alignment horizontal="left" vertical="center" wrapText="1" shrinkToFit="1"/>
    </xf>
    <xf numFmtId="0" fontId="26" fillId="0" borderId="129" xfId="33" applyNumberFormat="1" applyFont="1" applyBorder="1" applyAlignment="1">
      <alignment horizontal="center" vertical="center" shrinkToFit="1"/>
    </xf>
    <xf numFmtId="0" fontId="26" fillId="25" borderId="113" xfId="33" applyNumberFormat="1" applyFont="1" applyFill="1" applyBorder="1" applyAlignment="1">
      <alignment horizontal="center" vertical="center" wrapText="1" shrinkToFit="1"/>
    </xf>
    <xf numFmtId="0" fontId="26" fillId="24" borderId="60" xfId="33" applyNumberFormat="1" applyFont="1" applyFill="1" applyBorder="1" applyAlignment="1">
      <alignment horizontal="center" vertical="center" shrinkToFit="1"/>
    </xf>
    <xf numFmtId="0" fontId="26" fillId="24" borderId="15" xfId="33" applyNumberFormat="1" applyFont="1" applyFill="1" applyBorder="1" applyAlignment="1">
      <alignment horizontal="center" vertical="center" shrinkToFit="1"/>
    </xf>
    <xf numFmtId="0" fontId="26" fillId="24" borderId="61" xfId="33" applyNumberFormat="1" applyFont="1" applyFill="1" applyBorder="1" applyAlignment="1">
      <alignment horizontal="center" vertical="center" shrinkToFit="1"/>
    </xf>
    <xf numFmtId="0" fontId="26" fillId="24" borderId="37" xfId="33" applyNumberFormat="1" applyFont="1" applyFill="1" applyBorder="1" applyAlignment="1">
      <alignment horizontal="center" vertical="center" shrinkToFit="1"/>
    </xf>
    <xf numFmtId="0" fontId="26" fillId="24" borderId="0" xfId="33" applyNumberFormat="1" applyFont="1" applyFill="1" applyBorder="1" applyAlignment="1">
      <alignment horizontal="center" vertical="center" shrinkToFit="1"/>
    </xf>
    <xf numFmtId="0" fontId="26" fillId="24" borderId="28" xfId="33" applyNumberFormat="1" applyFont="1" applyFill="1" applyBorder="1" applyAlignment="1">
      <alignment horizontal="center" vertical="center" shrinkToFit="1"/>
    </xf>
    <xf numFmtId="0" fontId="26" fillId="24" borderId="128" xfId="33" applyNumberFormat="1" applyFont="1" applyFill="1" applyBorder="1" applyAlignment="1">
      <alignment horizontal="center" vertical="center" shrinkToFit="1"/>
    </xf>
    <xf numFmtId="0" fontId="26" fillId="24" borderId="127" xfId="33" applyNumberFormat="1" applyFont="1" applyFill="1" applyBorder="1" applyAlignment="1">
      <alignment horizontal="center" vertical="center" shrinkToFit="1"/>
    </xf>
    <xf numFmtId="0" fontId="26" fillId="24" borderId="129" xfId="33" applyNumberFormat="1" applyFont="1" applyFill="1" applyBorder="1" applyAlignment="1">
      <alignment horizontal="center" vertical="center" shrinkToFit="1"/>
    </xf>
    <xf numFmtId="0" fontId="26" fillId="24" borderId="60" xfId="33" applyNumberFormat="1" applyFont="1" applyFill="1" applyBorder="1" applyAlignment="1">
      <alignment horizontal="center" vertical="center" wrapText="1" shrinkToFit="1"/>
    </xf>
    <xf numFmtId="0" fontId="26" fillId="24" borderId="59" xfId="45" applyFont="1" applyFill="1" applyBorder="1" applyAlignment="1">
      <alignment horizontal="center" vertical="center" wrapText="1" shrinkToFit="1"/>
    </xf>
    <xf numFmtId="0" fontId="26" fillId="24" borderId="29" xfId="33" applyNumberFormat="1" applyFont="1" applyFill="1" applyBorder="1" applyAlignment="1">
      <alignment horizontal="center" vertical="center" shrinkToFit="1"/>
    </xf>
    <xf numFmtId="0" fontId="26" fillId="24" borderId="26" xfId="33" applyNumberFormat="1" applyFont="1" applyFill="1" applyBorder="1" applyAlignment="1">
      <alignment horizontal="center" vertical="center" shrinkToFit="1"/>
    </xf>
    <xf numFmtId="0" fontId="26" fillId="24" borderId="10" xfId="33" applyNumberFormat="1" applyFont="1" applyFill="1" applyBorder="1" applyAlignment="1">
      <alignment horizontal="center" vertical="center" shrinkToFit="1"/>
    </xf>
    <xf numFmtId="0" fontId="26" fillId="24" borderId="36" xfId="33" applyNumberFormat="1" applyFont="1" applyFill="1" applyBorder="1" applyAlignment="1">
      <alignment horizontal="center" vertical="center" shrinkToFit="1"/>
    </xf>
    <xf numFmtId="0" fontId="26" fillId="24" borderId="38" xfId="33" applyNumberFormat="1" applyFont="1" applyFill="1" applyBorder="1" applyAlignment="1">
      <alignment horizontal="center" vertical="center" shrinkToFit="1"/>
    </xf>
    <xf numFmtId="0" fontId="26" fillId="24" borderId="19" xfId="33" applyNumberFormat="1" applyFont="1" applyFill="1" applyBorder="1" applyAlignment="1">
      <alignment horizontal="center" vertical="center" shrinkToFit="1"/>
    </xf>
    <xf numFmtId="0" fontId="26" fillId="24" borderId="59" xfId="33" applyNumberFormat="1" applyFont="1" applyFill="1" applyBorder="1" applyAlignment="1">
      <alignment horizontal="center" vertical="center" wrapText="1" shrinkToFit="1"/>
    </xf>
    <xf numFmtId="0" fontId="26" fillId="24" borderId="63" xfId="33" applyNumberFormat="1" applyFont="1" applyFill="1" applyBorder="1" applyAlignment="1">
      <alignment horizontal="center" vertical="center" shrinkToFit="1"/>
    </xf>
    <xf numFmtId="0" fontId="56" fillId="0" borderId="0" xfId="45" applyFont="1" applyAlignment="1">
      <alignment horizontal="center" vertical="center" shrinkToFit="1"/>
    </xf>
    <xf numFmtId="0" fontId="58" fillId="0" borderId="16" xfId="45" applyFont="1" applyBorder="1" applyAlignment="1">
      <alignment horizontal="left" vertical="top" wrapText="1" shrinkToFit="1"/>
    </xf>
    <xf numFmtId="0" fontId="61" fillId="0" borderId="107" xfId="45" applyFont="1" applyBorder="1" applyAlignment="1">
      <alignment horizontal="center" vertical="center" shrinkToFit="1"/>
    </xf>
    <xf numFmtId="0" fontId="61" fillId="0" borderId="108" xfId="45" applyFont="1" applyBorder="1" applyAlignment="1">
      <alignment horizontal="center" vertical="center" shrinkToFit="1"/>
    </xf>
    <xf numFmtId="0" fontId="61" fillId="25" borderId="108" xfId="45" applyFont="1" applyFill="1" applyBorder="1" applyAlignment="1">
      <alignment horizontal="center" vertical="center" shrinkToFit="1"/>
    </xf>
    <xf numFmtId="0" fontId="61" fillId="0" borderId="109" xfId="45" applyFont="1" applyBorder="1" applyAlignment="1">
      <alignment horizontal="center" vertical="center" shrinkToFit="1"/>
    </xf>
    <xf numFmtId="0" fontId="61" fillId="25" borderId="109" xfId="45" applyFont="1" applyFill="1" applyBorder="1" applyAlignment="1">
      <alignment horizontal="center" vertical="center" shrinkToFit="1"/>
    </xf>
    <xf numFmtId="0" fontId="61" fillId="25" borderId="110" xfId="45" applyFont="1" applyFill="1" applyBorder="1" applyAlignment="1">
      <alignment horizontal="center" vertical="center" shrinkToFit="1"/>
    </xf>
    <xf numFmtId="0" fontId="61" fillId="25" borderId="111" xfId="45" applyFont="1" applyFill="1" applyBorder="1" applyAlignment="1">
      <alignment horizontal="center" vertical="center" shrinkToFit="1"/>
    </xf>
    <xf numFmtId="0" fontId="61" fillId="0" borderId="0" xfId="45" applyFont="1" applyAlignment="1">
      <alignment horizontal="left" vertical="center" wrapText="1" shrinkToFit="1"/>
    </xf>
    <xf numFmtId="0" fontId="58" fillId="0" borderId="16" xfId="45" applyFont="1" applyBorder="1" applyAlignment="1">
      <alignment vertical="center" shrinkToFit="1"/>
    </xf>
    <xf numFmtId="0" fontId="26" fillId="24" borderId="15" xfId="44" applyNumberFormat="1" applyFont="1" applyFill="1" applyBorder="1" applyAlignment="1">
      <alignment horizontal="center" vertical="center" shrinkToFit="1"/>
    </xf>
    <xf numFmtId="0" fontId="26" fillId="24" borderId="36" xfId="44" applyNumberFormat="1" applyFont="1" applyFill="1" applyBorder="1" applyAlignment="1">
      <alignment horizontal="center" vertical="center" shrinkToFit="1"/>
    </xf>
    <xf numFmtId="0" fontId="26" fillId="24" borderId="0" xfId="44" applyNumberFormat="1" applyFont="1" applyFill="1" applyBorder="1" applyAlignment="1">
      <alignment horizontal="center" vertical="center" shrinkToFit="1"/>
    </xf>
    <xf numFmtId="0" fontId="26" fillId="24" borderId="38" xfId="44" applyNumberFormat="1" applyFont="1" applyFill="1" applyBorder="1" applyAlignment="1">
      <alignment horizontal="center" vertical="center" shrinkToFit="1"/>
    </xf>
    <xf numFmtId="0" fontId="26" fillId="24" borderId="127" xfId="44" applyNumberFormat="1" applyFont="1" applyFill="1" applyBorder="1" applyAlignment="1">
      <alignment horizontal="center" vertical="center" shrinkToFit="1"/>
    </xf>
    <xf numFmtId="0" fontId="26" fillId="24" borderId="126" xfId="44" applyNumberFormat="1" applyFont="1" applyFill="1" applyBorder="1" applyAlignment="1">
      <alignment horizontal="center" vertical="center" shrinkToFit="1"/>
    </xf>
    <xf numFmtId="38" fontId="27" fillId="0" borderId="23" xfId="44" applyFont="1" applyBorder="1" applyAlignment="1">
      <alignment vertical="center" shrinkToFit="1"/>
    </xf>
    <xf numFmtId="38" fontId="27" fillId="0" borderId="0" xfId="44" applyFont="1" applyBorder="1" applyAlignment="1">
      <alignment vertical="center" shrinkToFit="1"/>
    </xf>
    <xf numFmtId="0" fontId="26" fillId="0" borderId="18" xfId="44" applyNumberFormat="1" applyFont="1" applyBorder="1" applyAlignment="1">
      <alignment horizontal="center" vertical="center" shrinkToFit="1"/>
    </xf>
    <xf numFmtId="0" fontId="26" fillId="0" borderId="38" xfId="44" applyNumberFormat="1" applyFont="1" applyBorder="1" applyAlignment="1">
      <alignment horizontal="center" vertical="center" shrinkToFit="1"/>
    </xf>
    <xf numFmtId="0" fontId="30" fillId="24" borderId="132" xfId="44" applyNumberFormat="1" applyFont="1" applyFill="1" applyBorder="1" applyAlignment="1">
      <alignment horizontal="center" vertical="center" wrapText="1" shrinkToFit="1"/>
    </xf>
    <xf numFmtId="0" fontId="30" fillId="24" borderId="125" xfId="44" applyNumberFormat="1" applyFont="1" applyFill="1" applyBorder="1" applyAlignment="1">
      <alignment horizontal="center" vertical="center" wrapText="1" shrinkToFit="1"/>
    </xf>
    <xf numFmtId="38" fontId="27" fillId="0" borderId="127" xfId="44" applyFont="1" applyBorder="1" applyAlignment="1">
      <alignment vertical="center" shrinkToFit="1"/>
    </xf>
    <xf numFmtId="0" fontId="26" fillId="0" borderId="126" xfId="44" applyNumberFormat="1" applyFont="1" applyBorder="1" applyAlignment="1">
      <alignment horizontal="center" vertical="center" shrinkToFit="1"/>
    </xf>
    <xf numFmtId="0" fontId="69" fillId="0" borderId="0" xfId="45" applyFont="1" applyAlignment="1">
      <alignment horizontal="center" vertical="center" shrinkToFit="1"/>
    </xf>
    <xf numFmtId="0" fontId="66" fillId="0" borderId="0" xfId="45" applyFont="1" applyAlignment="1">
      <alignment horizontal="center" vertical="center" wrapText="1" shrinkToFit="1"/>
    </xf>
    <xf numFmtId="0" fontId="68" fillId="0" borderId="0" xfId="45" applyFont="1" applyAlignment="1">
      <alignment horizontal="left" vertical="center" wrapText="1" shrinkToFit="1"/>
    </xf>
    <xf numFmtId="38" fontId="70" fillId="0" borderId="10" xfId="44" applyFont="1" applyBorder="1" applyAlignment="1">
      <alignment horizontal="center" vertical="center" shrinkToFit="1"/>
    </xf>
    <xf numFmtId="0" fontId="69" fillId="0" borderId="10" xfId="45" applyFont="1" applyBorder="1" applyAlignment="1">
      <alignment horizontal="center" vertical="center" shrinkToFit="1"/>
    </xf>
    <xf numFmtId="0" fontId="32" fillId="0" borderId="25" xfId="45" applyFont="1" applyBorder="1" applyAlignment="1">
      <alignment horizontal="center" vertical="center" shrinkToFit="1"/>
    </xf>
    <xf numFmtId="0" fontId="65" fillId="0" borderId="30" xfId="45" applyFont="1" applyBorder="1" applyAlignment="1">
      <alignment horizontal="center" vertical="center" wrapText="1" shrinkToFit="1"/>
    </xf>
    <xf numFmtId="0" fontId="65" fillId="0" borderId="29" xfId="45" applyFont="1" applyBorder="1" applyAlignment="1">
      <alignment horizontal="center" vertical="center" shrinkToFit="1"/>
    </xf>
    <xf numFmtId="0" fontId="65" fillId="0" borderId="24" xfId="45" applyFont="1" applyBorder="1" applyAlignment="1">
      <alignment horizontal="center" vertical="center" shrinkToFit="1"/>
    </xf>
    <xf numFmtId="0" fontId="65" fillId="0" borderId="11" xfId="45" applyFont="1" applyBorder="1" applyAlignment="1">
      <alignment horizontal="center" vertical="center" shrinkToFit="1"/>
    </xf>
    <xf numFmtId="0" fontId="65" fillId="0" borderId="22" xfId="45" applyFont="1" applyBorder="1" applyAlignment="1">
      <alignment horizontal="center" vertical="center" shrinkToFit="1"/>
    </xf>
    <xf numFmtId="0" fontId="32" fillId="0" borderId="107" xfId="45" applyFont="1" applyBorder="1" applyAlignment="1">
      <alignment horizontal="center" vertical="center" shrinkToFit="1"/>
    </xf>
    <xf numFmtId="0" fontId="32" fillId="0" borderId="108" xfId="45" applyFont="1" applyBorder="1" applyAlignment="1">
      <alignment horizontal="center" vertical="center" shrinkToFit="1"/>
    </xf>
    <xf numFmtId="0" fontId="32" fillId="0" borderId="40" xfId="45" applyFont="1" applyBorder="1" applyAlignment="1">
      <alignment horizontal="center" vertical="center" shrinkToFit="1"/>
    </xf>
    <xf numFmtId="0" fontId="32" fillId="0" borderId="39" xfId="45" applyFont="1" applyBorder="1" applyAlignment="1">
      <alignment horizontal="center" vertical="center" shrinkToFit="1"/>
    </xf>
    <xf numFmtId="0" fontId="69" fillId="0" borderId="0" xfId="45" applyFont="1" applyAlignment="1">
      <alignment vertical="center" shrinkToFit="1"/>
    </xf>
    <xf numFmtId="0" fontId="38" fillId="0" borderId="35" xfId="45" applyFont="1" applyBorder="1" applyAlignment="1">
      <alignment horizontal="center" vertical="center" wrapText="1"/>
    </xf>
    <xf numFmtId="0" fontId="38" fillId="0" borderId="15" xfId="45" applyFont="1" applyBorder="1" applyAlignment="1">
      <alignment horizontal="center" vertical="center" wrapText="1"/>
    </xf>
    <xf numFmtId="0" fontId="38" fillId="0" borderId="46" xfId="45" applyFont="1" applyBorder="1" applyAlignment="1">
      <alignment horizontal="center" vertical="center" wrapText="1"/>
    </xf>
    <xf numFmtId="0" fontId="38" fillId="0" borderId="73" xfId="45" applyFont="1" applyBorder="1" applyAlignment="1">
      <alignment horizontal="center" vertical="center" wrapText="1"/>
    </xf>
    <xf numFmtId="0" fontId="38" fillId="0" borderId="72" xfId="45" applyFont="1" applyBorder="1" applyAlignment="1">
      <alignment horizontal="center" vertical="center" wrapText="1"/>
    </xf>
    <xf numFmtId="0" fontId="38" fillId="0" borderId="71" xfId="45" applyFont="1" applyBorder="1" applyAlignment="1">
      <alignment horizontal="center" vertical="center" wrapText="1"/>
    </xf>
    <xf numFmtId="0" fontId="38" fillId="0" borderId="48" xfId="45" applyFont="1" applyBorder="1" applyAlignment="1">
      <alignment horizontal="center" vertical="center" wrapText="1"/>
    </xf>
    <xf numFmtId="0" fontId="38" fillId="0" borderId="0" xfId="45" applyFont="1" applyAlignment="1">
      <alignment horizontal="center" vertical="center" wrapText="1"/>
    </xf>
    <xf numFmtId="0" fontId="38" fillId="0" borderId="47" xfId="45" applyFont="1" applyBorder="1" applyAlignment="1">
      <alignment horizontal="center" vertical="center" wrapText="1"/>
    </xf>
    <xf numFmtId="0" fontId="38" fillId="0" borderId="34" xfId="45" applyFont="1" applyBorder="1" applyAlignment="1">
      <alignment horizontal="center" vertical="center" wrapText="1"/>
    </xf>
    <xf numFmtId="0" fontId="38" fillId="0" borderId="10" xfId="45" applyFont="1" applyBorder="1" applyAlignment="1">
      <alignment horizontal="center" vertical="center" wrapText="1"/>
    </xf>
    <xf numFmtId="0" fontId="38" fillId="0" borderId="45" xfId="45" applyFont="1" applyBorder="1" applyAlignment="1">
      <alignment horizontal="center" vertical="center" wrapText="1"/>
    </xf>
    <xf numFmtId="0" fontId="40" fillId="24" borderId="77" xfId="45" applyFont="1" applyFill="1" applyBorder="1" applyAlignment="1">
      <alignment horizontal="center" vertical="center"/>
    </xf>
    <xf numFmtId="0" fontId="40" fillId="24" borderId="32" xfId="45" applyFont="1" applyFill="1" applyBorder="1" applyAlignment="1">
      <alignment horizontal="center" vertical="center"/>
    </xf>
    <xf numFmtId="0" fontId="31" fillId="24" borderId="74" xfId="45" applyFont="1" applyFill="1" applyBorder="1" applyAlignment="1">
      <alignment horizontal="center" vertical="center"/>
    </xf>
    <xf numFmtId="0" fontId="38" fillId="0" borderId="75" xfId="45" applyFont="1" applyBorder="1" applyAlignment="1">
      <alignment horizontal="left" vertical="center" wrapText="1"/>
    </xf>
    <xf numFmtId="0" fontId="38" fillId="0" borderId="23" xfId="45" applyFont="1" applyBorder="1" applyAlignment="1">
      <alignment horizontal="left" vertical="center" wrapText="1"/>
    </xf>
    <xf numFmtId="0" fontId="38" fillId="0" borderId="76" xfId="45" applyFont="1" applyBorder="1" applyAlignment="1">
      <alignment horizontal="left" vertical="center" wrapText="1"/>
    </xf>
    <xf numFmtId="0" fontId="38" fillId="0" borderId="48" xfId="45" applyFont="1" applyBorder="1" applyAlignment="1">
      <alignment horizontal="left" vertical="center" wrapText="1"/>
    </xf>
    <xf numFmtId="0" fontId="38" fillId="0" borderId="0" xfId="45" applyFont="1" applyAlignment="1">
      <alignment horizontal="left" vertical="center" wrapText="1"/>
    </xf>
    <xf numFmtId="0" fontId="38" fillId="0" borderId="47" xfId="45" applyFont="1" applyBorder="1" applyAlignment="1">
      <alignment horizontal="left" vertical="center" wrapText="1"/>
    </xf>
    <xf numFmtId="0" fontId="38" fillId="0" borderId="34" xfId="45" applyFont="1" applyBorder="1" applyAlignment="1">
      <alignment horizontal="left" vertical="center" wrapText="1"/>
    </xf>
    <xf numFmtId="0" fontId="38" fillId="0" borderId="10" xfId="45" applyFont="1" applyBorder="1" applyAlignment="1">
      <alignment horizontal="left" vertical="center" wrapText="1"/>
    </xf>
    <xf numFmtId="0" fontId="38" fillId="0" borderId="45" xfId="45" applyFont="1" applyBorder="1" applyAlignment="1">
      <alignment horizontal="left" vertical="center" wrapText="1"/>
    </xf>
    <xf numFmtId="0" fontId="38" fillId="0" borderId="75" xfId="45" applyFont="1" applyBorder="1" applyAlignment="1">
      <alignment horizontal="center" vertical="center" wrapText="1"/>
    </xf>
    <xf numFmtId="0" fontId="38" fillId="0" borderId="23" xfId="45" applyFont="1" applyBorder="1" applyAlignment="1">
      <alignment horizontal="center" vertical="center" wrapText="1"/>
    </xf>
    <xf numFmtId="0" fontId="38" fillId="0" borderId="76" xfId="45" applyFont="1" applyBorder="1" applyAlignment="1">
      <alignment horizontal="center" vertical="center" wrapText="1"/>
    </xf>
    <xf numFmtId="0" fontId="38" fillId="24" borderId="42" xfId="45" applyFont="1" applyFill="1" applyBorder="1" applyAlignment="1">
      <alignment horizontal="center" vertical="center"/>
    </xf>
    <xf numFmtId="0" fontId="38" fillId="24" borderId="15" xfId="45" applyFont="1" applyFill="1" applyBorder="1" applyAlignment="1">
      <alignment horizontal="center" vertical="center"/>
    </xf>
    <xf numFmtId="0" fontId="38" fillId="24" borderId="46" xfId="45" applyFont="1" applyFill="1" applyBorder="1" applyAlignment="1">
      <alignment horizontal="center" vertical="center"/>
    </xf>
    <xf numFmtId="0" fontId="38" fillId="24" borderId="43" xfId="45" applyFont="1" applyFill="1" applyBorder="1" applyAlignment="1">
      <alignment horizontal="center" vertical="center"/>
    </xf>
    <xf numFmtId="0" fontId="38" fillId="24" borderId="0" xfId="45" applyFont="1" applyFill="1" applyAlignment="1">
      <alignment horizontal="center" vertical="center"/>
    </xf>
    <xf numFmtId="0" fontId="38" fillId="24" borderId="47" xfId="45" applyFont="1" applyFill="1" applyBorder="1" applyAlignment="1">
      <alignment horizontal="center" vertical="center"/>
    </xf>
    <xf numFmtId="0" fontId="38" fillId="24" borderId="14" xfId="45" applyFont="1" applyFill="1" applyBorder="1" applyAlignment="1">
      <alignment horizontal="center" vertical="center"/>
    </xf>
    <xf numFmtId="0" fontId="38" fillId="24" borderId="16" xfId="45" applyFont="1" applyFill="1" applyBorder="1" applyAlignment="1">
      <alignment horizontal="center" vertical="center"/>
    </xf>
    <xf numFmtId="0" fontId="38" fillId="24" borderId="70" xfId="45" applyFont="1" applyFill="1" applyBorder="1" applyAlignment="1">
      <alignment horizontal="center" vertical="center"/>
    </xf>
    <xf numFmtId="0" fontId="38" fillId="24" borderId="35" xfId="45" applyFont="1" applyFill="1" applyBorder="1" applyAlignment="1">
      <alignment horizontal="center" vertical="center"/>
    </xf>
    <xf numFmtId="0" fontId="38" fillId="24" borderId="48" xfId="45" applyFont="1" applyFill="1" applyBorder="1" applyAlignment="1">
      <alignment horizontal="center" vertical="center"/>
    </xf>
    <xf numFmtId="0" fontId="38" fillId="24" borderId="69" xfId="45" applyFont="1" applyFill="1" applyBorder="1" applyAlignment="1">
      <alignment horizontal="center" vertical="center"/>
    </xf>
    <xf numFmtId="0" fontId="31" fillId="24" borderId="33" xfId="45" applyFont="1" applyFill="1" applyBorder="1" applyAlignment="1">
      <alignment horizontal="center" vertical="center"/>
    </xf>
    <xf numFmtId="0" fontId="40" fillId="24" borderId="31" xfId="45" applyFont="1" applyFill="1" applyBorder="1" applyAlignment="1">
      <alignment horizontal="center" vertical="center"/>
    </xf>
    <xf numFmtId="176" fontId="39" fillId="0" borderId="43" xfId="45" applyNumberFormat="1" applyFont="1" applyBorder="1" applyAlignment="1">
      <alignment horizontal="center" vertical="center"/>
    </xf>
    <xf numFmtId="176" fontId="39" fillId="0" borderId="0" xfId="45" applyNumberFormat="1" applyFont="1" applyAlignment="1">
      <alignment horizontal="center" vertical="center"/>
    </xf>
    <xf numFmtId="176" fontId="39" fillId="0" borderId="47" xfId="45" applyNumberFormat="1" applyFont="1" applyBorder="1" applyAlignment="1">
      <alignment horizontal="center" vertical="center"/>
    </xf>
    <xf numFmtId="176" fontId="39" fillId="0" borderId="14" xfId="45" applyNumberFormat="1" applyFont="1" applyBorder="1" applyAlignment="1">
      <alignment horizontal="center" vertical="center"/>
    </xf>
    <xf numFmtId="176" fontId="39" fillId="0" borderId="16" xfId="45" applyNumberFormat="1" applyFont="1" applyBorder="1" applyAlignment="1">
      <alignment horizontal="center" vertical="center"/>
    </xf>
    <xf numFmtId="176" fontId="39" fillId="0" borderId="70" xfId="45" applyNumberFormat="1" applyFont="1" applyBorder="1" applyAlignment="1">
      <alignment horizontal="center" vertical="center"/>
    </xf>
    <xf numFmtId="176" fontId="39" fillId="0" borderId="12" xfId="45" applyNumberFormat="1" applyFont="1" applyBorder="1" applyAlignment="1">
      <alignment horizontal="center" vertical="center"/>
    </xf>
    <xf numFmtId="176" fontId="39" fillId="0" borderId="23" xfId="45" applyNumberFormat="1" applyFont="1" applyBorder="1" applyAlignment="1">
      <alignment horizontal="center" vertical="center"/>
    </xf>
    <xf numFmtId="176" fontId="39" fillId="0" borderId="76" xfId="45" applyNumberFormat="1" applyFont="1" applyBorder="1" applyAlignment="1">
      <alignment horizontal="center" vertical="center"/>
    </xf>
    <xf numFmtId="176" fontId="39" fillId="0" borderId="13" xfId="45" applyNumberFormat="1" applyFont="1" applyBorder="1" applyAlignment="1">
      <alignment horizontal="center" vertical="center"/>
    </xf>
    <xf numFmtId="176" fontId="39" fillId="0" borderId="10" xfId="45" applyNumberFormat="1" applyFont="1" applyBorder="1" applyAlignment="1">
      <alignment horizontal="center" vertical="center"/>
    </xf>
    <xf numFmtId="176" fontId="39" fillId="0" borderId="45" xfId="45" applyNumberFormat="1" applyFont="1" applyBorder="1" applyAlignment="1">
      <alignment horizontal="center" vertical="center"/>
    </xf>
    <xf numFmtId="176" fontId="39" fillId="0" borderId="75" xfId="45" applyNumberFormat="1" applyFont="1" applyBorder="1" applyAlignment="1">
      <alignment horizontal="center" vertical="center"/>
    </xf>
    <xf numFmtId="176" fontId="39" fillId="0" borderId="48" xfId="45" applyNumberFormat="1" applyFont="1" applyBorder="1" applyAlignment="1">
      <alignment horizontal="center" vertical="center"/>
    </xf>
    <xf numFmtId="176" fontId="39" fillId="0" borderId="34" xfId="45" applyNumberFormat="1" applyFont="1" applyBorder="1" applyAlignment="1">
      <alignment horizontal="center" vertical="center"/>
    </xf>
    <xf numFmtId="176" fontId="39" fillId="0" borderId="69" xfId="45" applyNumberFormat="1" applyFont="1" applyBorder="1" applyAlignment="1">
      <alignment horizontal="center" vertical="center"/>
    </xf>
    <xf numFmtId="0" fontId="38" fillId="24" borderId="69" xfId="45" applyFont="1" applyFill="1" applyBorder="1" applyAlignment="1">
      <alignment horizontal="center" vertical="center" shrinkToFit="1"/>
    </xf>
    <xf numFmtId="0" fontId="38" fillId="24" borderId="70" xfId="45" applyFont="1" applyFill="1" applyBorder="1" applyAlignment="1">
      <alignment horizontal="center" vertical="center" shrinkToFit="1"/>
    </xf>
    <xf numFmtId="0" fontId="38" fillId="24" borderId="31" xfId="45" applyFont="1" applyFill="1" applyBorder="1" applyAlignment="1">
      <alignment horizontal="center" vertical="center" wrapText="1"/>
    </xf>
    <xf numFmtId="0" fontId="22" fillId="24" borderId="32" xfId="45" applyFont="1" applyFill="1" applyBorder="1" applyAlignment="1">
      <alignment horizontal="center" vertical="center"/>
    </xf>
    <xf numFmtId="0" fontId="22" fillId="24" borderId="33" xfId="45" applyFont="1" applyFill="1" applyBorder="1" applyAlignment="1">
      <alignment horizontal="center" vertical="center"/>
    </xf>
    <xf numFmtId="0" fontId="38" fillId="24" borderId="35" xfId="45" applyFont="1" applyFill="1" applyBorder="1" applyAlignment="1">
      <alignment horizontal="center" vertical="center" wrapText="1"/>
    </xf>
    <xf numFmtId="0" fontId="38" fillId="24" borderId="15" xfId="45" applyFont="1" applyFill="1" applyBorder="1" applyAlignment="1">
      <alignment horizontal="center" vertical="center" wrapText="1"/>
    </xf>
    <xf numFmtId="0" fontId="38" fillId="24" borderId="46" xfId="45" applyFont="1" applyFill="1" applyBorder="1" applyAlignment="1">
      <alignment horizontal="center" vertical="center" wrapText="1"/>
    </xf>
    <xf numFmtId="0" fontId="38" fillId="24" borderId="48" xfId="45" applyFont="1" applyFill="1" applyBorder="1" applyAlignment="1">
      <alignment horizontal="center" vertical="center" wrapText="1"/>
    </xf>
    <xf numFmtId="0" fontId="38" fillId="24" borderId="0" xfId="45" applyFont="1" applyFill="1" applyAlignment="1">
      <alignment horizontal="center" vertical="center" wrapText="1"/>
    </xf>
    <xf numFmtId="0" fontId="38" fillId="24" borderId="47" xfId="45" applyFont="1" applyFill="1" applyBorder="1" applyAlignment="1">
      <alignment horizontal="center" vertical="center" wrapText="1"/>
    </xf>
    <xf numFmtId="0" fontId="38" fillId="24" borderId="69" xfId="45" applyFont="1" applyFill="1" applyBorder="1" applyAlignment="1">
      <alignment horizontal="center" vertical="center" wrapText="1"/>
    </xf>
    <xf numFmtId="0" fontId="38" fillId="24" borderId="16" xfId="45" applyFont="1" applyFill="1" applyBorder="1" applyAlignment="1">
      <alignment horizontal="center" vertical="center" wrapText="1"/>
    </xf>
    <xf numFmtId="0" fontId="38" fillId="24" borderId="70" xfId="45" applyFont="1" applyFill="1" applyBorder="1" applyAlignment="1">
      <alignment horizontal="center" vertical="center" wrapText="1"/>
    </xf>
    <xf numFmtId="0" fontId="39" fillId="0" borderId="35" xfId="45" applyFont="1" applyBorder="1" applyAlignment="1">
      <alignment horizontal="center" vertical="center"/>
    </xf>
    <xf numFmtId="0" fontId="39" fillId="0" borderId="36" xfId="45" applyFont="1" applyBorder="1" applyAlignment="1">
      <alignment horizontal="center" vertical="center"/>
    </xf>
    <xf numFmtId="0" fontId="39" fillId="0" borderId="48" xfId="45" applyFont="1" applyBorder="1" applyAlignment="1">
      <alignment horizontal="center" vertical="center"/>
    </xf>
    <xf numFmtId="0" fontId="39" fillId="0" borderId="38" xfId="45" applyFont="1" applyBorder="1" applyAlignment="1">
      <alignment horizontal="center" vertical="center"/>
    </xf>
    <xf numFmtId="0" fontId="39" fillId="0" borderId="34" xfId="45" applyFont="1" applyBorder="1" applyAlignment="1">
      <alignment horizontal="center" vertical="center"/>
    </xf>
    <xf numFmtId="0" fontId="39" fillId="0" borderId="19" xfId="45" applyFont="1" applyBorder="1" applyAlignment="1">
      <alignment horizontal="center" vertical="center"/>
    </xf>
    <xf numFmtId="176" fontId="39" fillId="0" borderId="42" xfId="45" applyNumberFormat="1" applyFont="1" applyBorder="1" applyAlignment="1">
      <alignment horizontal="center" vertical="center"/>
    </xf>
    <xf numFmtId="176" fontId="39" fillId="0" borderId="15" xfId="45" applyNumberFormat="1" applyFont="1" applyBorder="1" applyAlignment="1">
      <alignment horizontal="center" vertical="center"/>
    </xf>
    <xf numFmtId="176" fontId="39" fillId="0" borderId="46" xfId="45" applyNumberFormat="1" applyFont="1" applyBorder="1" applyAlignment="1">
      <alignment horizontal="center" vertical="center"/>
    </xf>
    <xf numFmtId="176" fontId="39" fillId="0" borderId="35" xfId="45" applyNumberFormat="1" applyFont="1" applyBorder="1" applyAlignment="1">
      <alignment horizontal="center" vertical="center"/>
    </xf>
    <xf numFmtId="0" fontId="38" fillId="0" borderId="35" xfId="45" applyFont="1" applyBorder="1" applyAlignment="1">
      <alignment horizontal="left" vertical="center" wrapText="1"/>
    </xf>
    <xf numFmtId="0" fontId="38" fillId="0" borderId="15" xfId="45" applyFont="1" applyBorder="1" applyAlignment="1">
      <alignment horizontal="left" vertical="center" wrapText="1"/>
    </xf>
    <xf numFmtId="0" fontId="38" fillId="0" borderId="46" xfId="45" applyFont="1" applyBorder="1" applyAlignment="1">
      <alignment horizontal="left" vertical="center" wrapText="1"/>
    </xf>
    <xf numFmtId="0" fontId="39" fillId="0" borderId="46" xfId="45" applyFont="1" applyBorder="1" applyAlignment="1">
      <alignment horizontal="center" vertical="center"/>
    </xf>
    <xf numFmtId="0" fontId="39" fillId="0" borderId="47" xfId="45" applyFont="1" applyBorder="1" applyAlignment="1">
      <alignment horizontal="center" vertical="center"/>
    </xf>
    <xf numFmtId="0" fontId="39" fillId="0" borderId="45" xfId="45" applyFont="1" applyBorder="1" applyAlignment="1">
      <alignment horizontal="center" vertical="center"/>
    </xf>
    <xf numFmtId="0" fontId="38" fillId="24" borderId="73" xfId="45" applyFont="1" applyFill="1" applyBorder="1" applyAlignment="1">
      <alignment horizontal="center" vertical="center"/>
    </xf>
    <xf numFmtId="0" fontId="38" fillId="24" borderId="72" xfId="45" applyFont="1" applyFill="1" applyBorder="1" applyAlignment="1">
      <alignment horizontal="center" vertical="center"/>
    </xf>
    <xf numFmtId="0" fontId="38" fillId="24" borderId="71" xfId="45" applyFont="1" applyFill="1" applyBorder="1" applyAlignment="1">
      <alignment horizontal="center" vertical="center"/>
    </xf>
    <xf numFmtId="0" fontId="39" fillId="0" borderId="75" xfId="45" applyFont="1" applyBorder="1" applyAlignment="1">
      <alignment horizontal="center" vertical="center"/>
    </xf>
    <xf numFmtId="0" fontId="39" fillId="0" borderId="76" xfId="45" applyFont="1" applyBorder="1" applyAlignment="1">
      <alignment horizontal="center" vertical="center"/>
    </xf>
    <xf numFmtId="0" fontId="38" fillId="24" borderId="20" xfId="45" applyFont="1" applyFill="1" applyBorder="1" applyAlignment="1">
      <alignment horizontal="center" vertical="center" shrinkToFit="1"/>
    </xf>
    <xf numFmtId="0" fontId="25" fillId="0" borderId="0" xfId="45" applyFont="1" applyAlignment="1">
      <alignment horizontal="center" vertical="center"/>
    </xf>
    <xf numFmtId="0" fontId="41" fillId="0" borderId="0" xfId="45" applyFont="1" applyAlignment="1">
      <alignment horizontal="center" vertical="center"/>
    </xf>
    <xf numFmtId="0" fontId="28" fillId="0" borderId="0" xfId="45" applyFont="1" applyAlignment="1">
      <alignment horizontal="center" vertical="center"/>
    </xf>
    <xf numFmtId="0" fontId="38" fillId="24" borderId="35" xfId="45" applyFont="1" applyFill="1" applyBorder="1" applyAlignment="1">
      <alignment horizontal="center" vertical="center" shrinkToFit="1"/>
    </xf>
    <xf numFmtId="0" fontId="38" fillId="24" borderId="15" xfId="45" applyFont="1" applyFill="1" applyBorder="1" applyAlignment="1">
      <alignment horizontal="center" vertical="center" shrinkToFit="1"/>
    </xf>
    <xf numFmtId="0" fontId="22" fillId="24" borderId="36" xfId="45" applyFont="1" applyFill="1" applyBorder="1" applyAlignment="1">
      <alignment horizontal="center" vertical="center" shrinkToFit="1"/>
    </xf>
    <xf numFmtId="0" fontId="22" fillId="24" borderId="85" xfId="45" applyFont="1" applyFill="1" applyBorder="1" applyAlignment="1">
      <alignment horizontal="center" vertical="center" shrinkToFit="1"/>
    </xf>
    <xf numFmtId="0" fontId="22" fillId="24" borderId="84" xfId="45" applyFont="1" applyFill="1" applyBorder="1" applyAlignment="1">
      <alignment horizontal="center" vertical="center" shrinkToFit="1"/>
    </xf>
    <xf numFmtId="0" fontId="22" fillId="24" borderId="83" xfId="45" applyFont="1" applyFill="1" applyBorder="1" applyAlignment="1">
      <alignment horizontal="center" vertical="center" shrinkToFit="1"/>
    </xf>
    <xf numFmtId="0" fontId="38" fillId="24" borderId="82" xfId="45" applyFont="1" applyFill="1" applyBorder="1" applyAlignment="1">
      <alignment horizontal="center" vertical="center" shrinkToFit="1"/>
    </xf>
    <xf numFmtId="0" fontId="38" fillId="24" borderId="81" xfId="45" applyFont="1" applyFill="1" applyBorder="1" applyAlignment="1">
      <alignment horizontal="center" vertical="center" shrinkToFit="1"/>
    </xf>
    <xf numFmtId="0" fontId="25" fillId="0" borderId="10" xfId="45" applyFont="1" applyBorder="1" applyAlignment="1">
      <alignment horizontal="center" vertical="center"/>
    </xf>
    <xf numFmtId="0" fontId="38" fillId="24" borderId="80" xfId="45" applyFont="1" applyFill="1" applyBorder="1" applyAlignment="1">
      <alignment horizontal="center" vertical="center" shrinkToFit="1"/>
    </xf>
    <xf numFmtId="0" fontId="38" fillId="24" borderId="79" xfId="45" applyFont="1" applyFill="1" applyBorder="1" applyAlignment="1">
      <alignment horizontal="center" vertical="center" shrinkToFit="1"/>
    </xf>
    <xf numFmtId="0" fontId="38" fillId="24" borderId="78" xfId="45" applyFont="1" applyFill="1" applyBorder="1" applyAlignment="1">
      <alignment horizontal="center" vertical="center" shrinkToFit="1"/>
    </xf>
    <xf numFmtId="0" fontId="39" fillId="0" borderId="18" xfId="45" applyFont="1" applyBorder="1" applyAlignment="1">
      <alignment horizontal="center" vertical="center"/>
    </xf>
    <xf numFmtId="0" fontId="39" fillId="0" borderId="69" xfId="45" applyFont="1" applyBorder="1" applyAlignment="1">
      <alignment horizontal="center" vertical="center"/>
    </xf>
    <xf numFmtId="0" fontId="39" fillId="0" borderId="20" xfId="45" applyFont="1" applyBorder="1" applyAlignment="1">
      <alignment horizontal="center" vertical="center"/>
    </xf>
    <xf numFmtId="0" fontId="39" fillId="0" borderId="70" xfId="45" applyFont="1" applyBorder="1" applyAlignment="1">
      <alignment horizontal="center" vertical="center"/>
    </xf>
    <xf numFmtId="0" fontId="38" fillId="0" borderId="69" xfId="45" applyFont="1" applyBorder="1" applyAlignment="1">
      <alignment horizontal="center" vertical="center" wrapText="1"/>
    </xf>
    <xf numFmtId="0" fontId="38" fillId="0" borderId="16" xfId="45" applyFont="1" applyBorder="1" applyAlignment="1">
      <alignment horizontal="center" vertical="center" wrapText="1"/>
    </xf>
    <xf numFmtId="0" fontId="38" fillId="0" borderId="70" xfId="45" applyFont="1" applyBorder="1" applyAlignment="1">
      <alignment horizontal="center" vertical="center" wrapText="1"/>
    </xf>
    <xf numFmtId="0" fontId="53" fillId="24" borderId="60" xfId="44" applyNumberFormat="1" applyFont="1" applyFill="1" applyBorder="1" applyAlignment="1">
      <alignment horizontal="center" vertical="center" shrinkToFit="1"/>
    </xf>
    <xf numFmtId="0" fontId="53" fillId="24" borderId="15" xfId="44" applyNumberFormat="1" applyFont="1" applyFill="1" applyBorder="1" applyAlignment="1">
      <alignment horizontal="center" vertical="center" shrinkToFit="1"/>
    </xf>
    <xf numFmtId="0" fontId="53" fillId="24" borderId="61" xfId="44" applyNumberFormat="1" applyFont="1" applyFill="1" applyBorder="1" applyAlignment="1">
      <alignment horizontal="center" vertical="center" shrinkToFit="1"/>
    </xf>
    <xf numFmtId="0" fontId="53" fillId="24" borderId="37" xfId="44" applyNumberFormat="1" applyFont="1" applyFill="1" applyBorder="1" applyAlignment="1">
      <alignment horizontal="center" vertical="center" shrinkToFit="1"/>
    </xf>
    <xf numFmtId="0" fontId="53" fillId="24" borderId="0" xfId="44" applyNumberFormat="1" applyFont="1" applyFill="1" applyBorder="1" applyAlignment="1">
      <alignment horizontal="center" vertical="center" shrinkToFit="1"/>
    </xf>
    <xf numFmtId="0" fontId="53" fillId="24" borderId="28" xfId="44" applyNumberFormat="1" applyFont="1" applyFill="1" applyBorder="1" applyAlignment="1">
      <alignment horizontal="center" vertical="center" shrinkToFit="1"/>
    </xf>
    <xf numFmtId="0" fontId="53" fillId="24" borderId="29" xfId="44" applyNumberFormat="1" applyFont="1" applyFill="1" applyBorder="1" applyAlignment="1">
      <alignment horizontal="center" vertical="center" shrinkToFit="1"/>
    </xf>
    <xf numFmtId="0" fontId="53" fillId="24" borderId="10" xfId="44" applyNumberFormat="1" applyFont="1" applyFill="1" applyBorder="1" applyAlignment="1">
      <alignment horizontal="center" vertical="center" shrinkToFit="1"/>
    </xf>
    <xf numFmtId="0" fontId="53" fillId="24" borderId="26" xfId="44" applyNumberFormat="1" applyFont="1" applyFill="1" applyBorder="1" applyAlignment="1">
      <alignment horizontal="center" vertical="center" shrinkToFit="1"/>
    </xf>
    <xf numFmtId="0" fontId="53" fillId="24" borderId="60" xfId="44" applyNumberFormat="1" applyFont="1" applyFill="1" applyBorder="1" applyAlignment="1">
      <alignment horizontal="center" vertical="center" wrapText="1" shrinkToFit="1"/>
    </xf>
    <xf numFmtId="0" fontId="53" fillId="24" borderId="36" xfId="44" applyNumberFormat="1" applyFont="1" applyFill="1" applyBorder="1" applyAlignment="1">
      <alignment horizontal="center" vertical="center" shrinkToFit="1"/>
    </xf>
    <xf numFmtId="0" fontId="53" fillId="24" borderId="38" xfId="44" applyNumberFormat="1" applyFont="1" applyFill="1" applyBorder="1" applyAlignment="1">
      <alignment horizontal="center" vertical="center" shrinkToFit="1"/>
    </xf>
    <xf numFmtId="0" fontId="53" fillId="24" borderId="19" xfId="44" applyNumberFormat="1" applyFont="1" applyFill="1" applyBorder="1" applyAlignment="1">
      <alignment horizontal="center" vertical="center" shrinkToFit="1"/>
    </xf>
    <xf numFmtId="0" fontId="50" fillId="0" borderId="0" xfId="45" applyFont="1" applyAlignment="1">
      <alignment horizontal="center" vertical="center" shrinkToFit="1"/>
    </xf>
    <xf numFmtId="0" fontId="52" fillId="0" borderId="16" xfId="45" applyFont="1" applyBorder="1" applyAlignment="1">
      <alignment vertical="center" shrinkToFit="1"/>
    </xf>
    <xf numFmtId="0" fontId="53" fillId="24" borderId="59" xfId="45" applyFont="1" applyFill="1" applyBorder="1" applyAlignment="1">
      <alignment horizontal="center" vertical="center" wrapText="1" shrinkToFit="1"/>
    </xf>
    <xf numFmtId="0" fontId="53" fillId="24" borderId="62" xfId="45" applyFont="1" applyFill="1" applyBorder="1" applyAlignment="1">
      <alignment horizontal="center" vertical="center" shrinkToFit="1"/>
    </xf>
    <xf numFmtId="0" fontId="53" fillId="24" borderId="63" xfId="45" applyFont="1" applyFill="1" applyBorder="1" applyAlignment="1">
      <alignment horizontal="center" vertical="center" shrinkToFit="1"/>
    </xf>
    <xf numFmtId="0" fontId="53" fillId="24" borderId="59" xfId="44" applyNumberFormat="1" applyFont="1" applyFill="1" applyBorder="1" applyAlignment="1">
      <alignment horizontal="center" vertical="center" wrapText="1" shrinkToFit="1"/>
    </xf>
    <xf numFmtId="0" fontId="53" fillId="24" borderId="62" xfId="44" applyNumberFormat="1" applyFont="1" applyFill="1" applyBorder="1" applyAlignment="1">
      <alignment horizontal="center" vertical="center" shrinkToFit="1"/>
    </xf>
    <xf numFmtId="0" fontId="53" fillId="24" borderId="63" xfId="44" applyNumberFormat="1" applyFont="1" applyFill="1" applyBorder="1" applyAlignment="1">
      <alignment horizontal="center" vertical="center" shrinkToFit="1"/>
    </xf>
    <xf numFmtId="0" fontId="53" fillId="0" borderId="27" xfId="44" applyNumberFormat="1" applyFont="1" applyBorder="1" applyAlignment="1">
      <alignment horizontal="center" vertical="center" shrinkToFit="1"/>
    </xf>
    <xf numFmtId="0" fontId="53" fillId="0" borderId="28" xfId="44" applyNumberFormat="1" applyFont="1" applyBorder="1" applyAlignment="1">
      <alignment horizontal="center" vertical="center" shrinkToFit="1"/>
    </xf>
    <xf numFmtId="38" fontId="49" fillId="0" borderId="30" xfId="44" applyFont="1" applyBorder="1" applyAlignment="1">
      <alignment vertical="center" shrinkToFit="1"/>
    </xf>
    <xf numFmtId="38" fontId="49" fillId="0" borderId="37" xfId="44" applyFont="1" applyBorder="1" applyAlignment="1">
      <alignment vertical="center" shrinkToFit="1"/>
    </xf>
    <xf numFmtId="0" fontId="53" fillId="0" borderId="18" xfId="44" applyNumberFormat="1" applyFont="1" applyBorder="1" applyAlignment="1">
      <alignment horizontal="center" vertical="center" shrinkToFit="1"/>
    </xf>
    <xf numFmtId="0" fontId="53" fillId="0" borderId="38" xfId="44" applyNumberFormat="1" applyFont="1" applyBorder="1" applyAlignment="1">
      <alignment horizontal="center" vertical="center" shrinkToFit="1"/>
    </xf>
    <xf numFmtId="38" fontId="49" fillId="0" borderId="56" xfId="44" applyFont="1" applyFill="1" applyBorder="1" applyAlignment="1">
      <alignment vertical="center" shrinkToFit="1"/>
    </xf>
    <xf numFmtId="38" fontId="49" fillId="0" borderId="57" xfId="44" applyFont="1" applyFill="1" applyBorder="1" applyAlignment="1">
      <alignment vertical="center" shrinkToFit="1"/>
    </xf>
    <xf numFmtId="0" fontId="53" fillId="24" borderId="99" xfId="44" applyNumberFormat="1" applyFont="1" applyFill="1" applyBorder="1" applyAlignment="1">
      <alignment horizontal="center" vertical="center" textRotation="255" shrinkToFit="1"/>
    </xf>
    <xf numFmtId="0" fontId="53" fillId="0" borderId="54" xfId="44" applyNumberFormat="1" applyFont="1" applyBorder="1" applyAlignment="1">
      <alignment horizontal="center" vertical="center" shrinkToFit="1"/>
    </xf>
    <xf numFmtId="38" fontId="49" fillId="0" borderId="55" xfId="44" applyFont="1" applyBorder="1" applyAlignment="1">
      <alignment horizontal="center" vertical="center" shrinkToFit="1"/>
    </xf>
    <xf numFmtId="0" fontId="53" fillId="0" borderId="55" xfId="44" applyNumberFormat="1" applyFont="1" applyBorder="1" applyAlignment="1">
      <alignment horizontal="center" vertical="center" shrinkToFit="1"/>
    </xf>
    <xf numFmtId="0" fontId="53" fillId="0" borderId="103" xfId="44" applyNumberFormat="1" applyFont="1" applyBorder="1" applyAlignment="1">
      <alignment horizontal="center" vertical="center" shrinkToFit="1"/>
    </xf>
    <xf numFmtId="0" fontId="53" fillId="0" borderId="104" xfId="44" applyNumberFormat="1" applyFont="1" applyBorder="1" applyAlignment="1">
      <alignment horizontal="center" vertical="center" shrinkToFit="1"/>
    </xf>
    <xf numFmtId="0" fontId="53" fillId="0" borderId="105" xfId="44" applyNumberFormat="1" applyFont="1" applyBorder="1" applyAlignment="1">
      <alignment horizontal="center" vertical="center" shrinkToFit="1"/>
    </xf>
    <xf numFmtId="0" fontId="53" fillId="0" borderId="106" xfId="44" applyNumberFormat="1" applyFont="1" applyBorder="1" applyAlignment="1">
      <alignment horizontal="center" vertical="center" shrinkToFit="1"/>
    </xf>
    <xf numFmtId="0" fontId="53" fillId="24" borderId="102" xfId="44" applyNumberFormat="1" applyFont="1" applyFill="1" applyBorder="1" applyAlignment="1">
      <alignment horizontal="center" vertical="center" textRotation="255" shrinkToFit="1"/>
    </xf>
    <xf numFmtId="0" fontId="53" fillId="0" borderId="52" xfId="44" applyNumberFormat="1" applyFont="1" applyFill="1" applyBorder="1" applyAlignment="1">
      <alignment horizontal="center" vertical="center" shrinkToFit="1"/>
    </xf>
    <xf numFmtId="0" fontId="53" fillId="0" borderId="53" xfId="44" applyNumberFormat="1" applyFont="1" applyFill="1" applyBorder="1" applyAlignment="1">
      <alignment horizontal="center" vertical="center" shrinkToFit="1"/>
    </xf>
    <xf numFmtId="0" fontId="53" fillId="0" borderId="101" xfId="44" applyNumberFormat="1" applyFont="1" applyFill="1" applyBorder="1" applyAlignment="1">
      <alignment horizontal="center" vertical="center" shrinkToFit="1"/>
    </xf>
    <xf numFmtId="0" fontId="53" fillId="0" borderId="54" xfId="44" applyNumberFormat="1" applyFont="1" applyFill="1" applyBorder="1" applyAlignment="1">
      <alignment horizontal="center" vertical="center" shrinkToFit="1"/>
    </xf>
    <xf numFmtId="0" fontId="53" fillId="0" borderId="55" xfId="44" applyNumberFormat="1" applyFont="1" applyFill="1" applyBorder="1" applyAlignment="1">
      <alignment horizontal="center" vertical="center" shrinkToFit="1"/>
    </xf>
    <xf numFmtId="0" fontId="53" fillId="0" borderId="88" xfId="44" applyNumberFormat="1" applyFont="1" applyFill="1" applyBorder="1" applyAlignment="1">
      <alignment horizontal="center" vertical="center" shrinkToFit="1"/>
    </xf>
    <xf numFmtId="0" fontId="53" fillId="24" borderId="41" xfId="44" applyNumberFormat="1" applyFont="1" applyFill="1" applyBorder="1" applyAlignment="1">
      <alignment horizontal="center" vertical="center" textRotation="255" shrinkToFit="1"/>
    </xf>
    <xf numFmtId="0" fontId="53" fillId="24" borderId="40" xfId="44" applyNumberFormat="1" applyFont="1" applyFill="1" applyBorder="1" applyAlignment="1">
      <alignment horizontal="center" vertical="center" textRotation="255" shrinkToFit="1"/>
    </xf>
    <xf numFmtId="0" fontId="53" fillId="0" borderId="30" xfId="44" applyNumberFormat="1" applyFont="1" applyBorder="1" applyAlignment="1">
      <alignment horizontal="center" vertical="center" shrinkToFit="1"/>
    </xf>
    <xf numFmtId="0" fontId="53" fillId="0" borderId="29" xfId="44" applyNumberFormat="1" applyFont="1" applyBorder="1" applyAlignment="1">
      <alignment horizontal="center" vertical="center" shrinkToFit="1"/>
    </xf>
    <xf numFmtId="0" fontId="53" fillId="0" borderId="26" xfId="44" applyNumberFormat="1" applyFont="1" applyBorder="1" applyAlignment="1">
      <alignment horizontal="center" vertical="center" shrinkToFit="1"/>
    </xf>
    <xf numFmtId="38" fontId="49" fillId="0" borderId="29" xfId="44" applyFont="1" applyBorder="1" applyAlignment="1">
      <alignment vertical="center" shrinkToFit="1"/>
    </xf>
    <xf numFmtId="0" fontId="53" fillId="24" borderId="39" xfId="44" applyNumberFormat="1" applyFont="1" applyFill="1" applyBorder="1" applyAlignment="1">
      <alignment horizontal="center" vertical="center" textRotation="255" shrinkToFit="1"/>
    </xf>
    <xf numFmtId="0" fontId="53" fillId="0" borderId="88" xfId="44" applyNumberFormat="1" applyFont="1" applyBorder="1" applyAlignment="1">
      <alignment horizontal="center" vertical="center" shrinkToFit="1"/>
    </xf>
    <xf numFmtId="0" fontId="53" fillId="0" borderId="97" xfId="44" applyNumberFormat="1" applyFont="1" applyBorder="1" applyAlignment="1">
      <alignment horizontal="center" vertical="center" shrinkToFit="1"/>
    </xf>
    <xf numFmtId="0" fontId="53" fillId="24" borderId="64" xfId="45" applyFont="1" applyFill="1" applyBorder="1" applyAlignment="1">
      <alignment horizontal="center" vertical="center" shrinkToFit="1"/>
    </xf>
    <xf numFmtId="38" fontId="49" fillId="0" borderId="23" xfId="44" applyFont="1" applyBorder="1" applyAlignment="1">
      <alignment vertical="center" shrinkToFit="1"/>
    </xf>
    <xf numFmtId="38" fontId="49" fillId="0" borderId="0" xfId="44" applyFont="1" applyBorder="1" applyAlignment="1">
      <alignment vertical="center" shrinkToFit="1"/>
    </xf>
    <xf numFmtId="38" fontId="49" fillId="0" borderId="10" xfId="44" applyFont="1" applyBorder="1" applyAlignment="1">
      <alignment vertical="center" shrinkToFit="1"/>
    </xf>
    <xf numFmtId="0" fontId="53" fillId="0" borderId="19" xfId="44" applyNumberFormat="1" applyFont="1" applyBorder="1" applyAlignment="1">
      <alignment horizontal="center" vertical="center" shrinkToFit="1"/>
    </xf>
    <xf numFmtId="0" fontId="53" fillId="24" borderId="98" xfId="44" applyNumberFormat="1" applyFont="1" applyFill="1" applyBorder="1" applyAlignment="1">
      <alignment horizontal="center" vertical="center" textRotation="255" shrinkToFit="1"/>
    </xf>
    <xf numFmtId="38" fontId="49" fillId="0" borderId="54" xfId="44" applyFont="1" applyFill="1" applyBorder="1" applyAlignment="1">
      <alignment vertical="center" shrinkToFit="1"/>
    </xf>
    <xf numFmtId="38" fontId="49" fillId="0" borderId="55" xfId="44" applyFont="1" applyFill="1" applyBorder="1" applyAlignment="1">
      <alignment vertical="center" shrinkToFit="1"/>
    </xf>
    <xf numFmtId="38" fontId="49" fillId="0" borderId="37" xfId="44" applyFont="1" applyFill="1" applyBorder="1" applyAlignment="1">
      <alignment vertical="center" shrinkToFit="1"/>
    </xf>
    <xf numFmtId="38" fontId="49" fillId="0" borderId="0" xfId="44" applyFont="1" applyFill="1" applyBorder="1" applyAlignment="1">
      <alignment vertical="center" shrinkToFit="1"/>
    </xf>
    <xf numFmtId="38" fontId="49" fillId="0" borderId="29" xfId="44" applyFont="1" applyFill="1" applyBorder="1" applyAlignment="1">
      <alignment vertical="center" shrinkToFit="1"/>
    </xf>
    <xf numFmtId="38" fontId="49" fillId="0" borderId="10" xfId="44" applyFont="1" applyFill="1" applyBorder="1" applyAlignment="1">
      <alignment vertical="center" shrinkToFit="1"/>
    </xf>
    <xf numFmtId="0" fontId="53" fillId="24" borderId="64" xfId="44" applyNumberFormat="1" applyFont="1" applyFill="1" applyBorder="1" applyAlignment="1">
      <alignment horizontal="center" vertical="center" shrinkToFit="1"/>
    </xf>
    <xf numFmtId="0" fontId="53" fillId="24" borderId="100" xfId="44" applyNumberFormat="1" applyFont="1" applyFill="1" applyBorder="1" applyAlignment="1">
      <alignment horizontal="center" vertical="center" textRotation="255" shrinkToFit="1"/>
    </xf>
    <xf numFmtId="0" fontId="53" fillId="0" borderId="30" xfId="44" applyNumberFormat="1" applyFont="1" applyBorder="1" applyAlignment="1">
      <alignment horizontal="center" vertical="center" wrapText="1" shrinkToFit="1"/>
    </xf>
    <xf numFmtId="0" fontId="53" fillId="0" borderId="49" xfId="44" applyNumberFormat="1" applyFont="1" applyBorder="1" applyAlignment="1">
      <alignment horizontal="center" vertical="center" shrinkToFit="1"/>
    </xf>
    <xf numFmtId="38" fontId="49" fillId="0" borderId="58" xfId="44" applyFont="1" applyBorder="1" applyAlignment="1">
      <alignment vertical="center" shrinkToFit="1"/>
    </xf>
    <xf numFmtId="0" fontId="53" fillId="0" borderId="50" xfId="44" applyNumberFormat="1" applyFont="1" applyBorder="1" applyAlignment="1">
      <alignment horizontal="center" vertical="center" shrinkToFit="1"/>
    </xf>
    <xf numFmtId="0" fontId="54" fillId="24" borderId="92" xfId="45" applyFont="1" applyFill="1" applyBorder="1" applyAlignment="1">
      <alignment horizontal="center" vertical="center" textRotation="255" shrinkToFit="1"/>
    </xf>
    <xf numFmtId="0" fontId="54" fillId="24" borderId="62" xfId="45" applyFont="1" applyFill="1" applyBorder="1" applyAlignment="1">
      <alignment horizontal="center" vertical="center" textRotation="255" shrinkToFit="1"/>
    </xf>
    <xf numFmtId="0" fontId="54" fillId="24" borderId="65" xfId="45" applyFont="1" applyFill="1" applyBorder="1" applyAlignment="1">
      <alignment horizontal="center" vertical="center" textRotation="255" shrinkToFit="1"/>
    </xf>
    <xf numFmtId="38" fontId="55" fillId="0" borderId="91" xfId="44" applyFont="1" applyFill="1" applyBorder="1" applyAlignment="1">
      <alignment vertical="center" shrinkToFit="1"/>
    </xf>
    <xf numFmtId="38" fontId="55" fillId="0" borderId="37" xfId="44" applyFont="1" applyFill="1" applyBorder="1" applyAlignment="1">
      <alignment vertical="center" shrinkToFit="1"/>
    </xf>
    <xf numFmtId="38" fontId="55" fillId="0" borderId="66" xfId="44" applyFont="1" applyFill="1" applyBorder="1" applyAlignment="1">
      <alignment vertical="center" shrinkToFit="1"/>
    </xf>
    <xf numFmtId="0" fontId="54" fillId="0" borderId="90" xfId="44" applyNumberFormat="1" applyFont="1" applyFill="1" applyBorder="1" applyAlignment="1">
      <alignment horizontal="center" vertical="center" shrinkToFit="1"/>
    </xf>
    <xf numFmtId="0" fontId="54" fillId="0" borderId="28" xfId="44" applyNumberFormat="1" applyFont="1" applyFill="1" applyBorder="1" applyAlignment="1">
      <alignment horizontal="center" vertical="center" shrinkToFit="1"/>
    </xf>
    <xf numFmtId="0" fontId="54" fillId="0" borderId="44" xfId="44" applyNumberFormat="1" applyFont="1" applyFill="1" applyBorder="1" applyAlignment="1">
      <alignment horizontal="center" vertical="center" shrinkToFit="1"/>
    </xf>
    <xf numFmtId="38" fontId="55" fillId="0" borderId="51" xfId="44" applyFont="1" applyFill="1" applyBorder="1" applyAlignment="1">
      <alignment vertical="center" shrinkToFit="1"/>
    </xf>
    <xf numFmtId="38" fontId="55" fillId="0" borderId="0" xfId="44" applyFont="1" applyFill="1" applyBorder="1" applyAlignment="1">
      <alignment vertical="center" shrinkToFit="1"/>
    </xf>
    <xf numFmtId="38" fontId="55" fillId="0" borderId="16" xfId="44" applyFont="1" applyFill="1" applyBorder="1" applyAlignment="1">
      <alignment vertical="center" shrinkToFit="1"/>
    </xf>
    <xf numFmtId="0" fontId="54" fillId="0" borderId="93" xfId="44" applyNumberFormat="1" applyFont="1" applyFill="1" applyBorder="1" applyAlignment="1">
      <alignment horizontal="center" vertical="center" shrinkToFit="1"/>
    </xf>
    <xf numFmtId="0" fontId="54" fillId="0" borderId="38" xfId="44" applyNumberFormat="1" applyFont="1" applyFill="1" applyBorder="1" applyAlignment="1">
      <alignment horizontal="center" vertical="center" shrinkToFit="1"/>
    </xf>
    <xf numFmtId="0" fontId="54" fillId="0" borderId="20" xfId="44" applyNumberFormat="1" applyFont="1" applyFill="1" applyBorder="1" applyAlignment="1">
      <alignment horizontal="center" vertical="center" shrinkToFit="1"/>
    </xf>
    <xf numFmtId="0" fontId="54" fillId="24" borderId="89" xfId="44" applyNumberFormat="1" applyFont="1" applyFill="1" applyBorder="1" applyAlignment="1">
      <alignment horizontal="center" vertical="center" textRotation="255" shrinkToFit="1"/>
    </xf>
    <xf numFmtId="0" fontId="54" fillId="24" borderId="39" xfId="44" applyNumberFormat="1" applyFont="1" applyFill="1" applyBorder="1" applyAlignment="1">
      <alignment horizontal="center" vertical="center" textRotation="255" shrinkToFit="1"/>
    </xf>
    <xf numFmtId="0" fontId="54" fillId="24" borderId="86" xfId="44" applyNumberFormat="1" applyFont="1" applyFill="1" applyBorder="1" applyAlignment="1">
      <alignment horizontal="center" vertical="center" textRotation="255" shrinkToFit="1"/>
    </xf>
    <xf numFmtId="0" fontId="54" fillId="24" borderId="92" xfId="44" applyNumberFormat="1" applyFont="1" applyFill="1" applyBorder="1" applyAlignment="1">
      <alignment horizontal="center" vertical="center" textRotation="255" shrinkToFit="1"/>
    </xf>
    <xf numFmtId="0" fontId="54" fillId="24" borderId="62" xfId="44" applyNumberFormat="1" applyFont="1" applyFill="1" applyBorder="1" applyAlignment="1">
      <alignment horizontal="center" vertical="center" textRotation="255" shrinkToFit="1"/>
    </xf>
    <xf numFmtId="0" fontId="54" fillId="24" borderId="65" xfId="44" applyNumberFormat="1" applyFont="1" applyFill="1" applyBorder="1" applyAlignment="1">
      <alignment horizontal="center" vertical="center" textRotation="255" shrinkToFit="1"/>
    </xf>
    <xf numFmtId="38" fontId="55" fillId="0" borderId="51" xfId="44" applyFont="1" applyFill="1" applyBorder="1" applyAlignment="1">
      <alignment horizontal="center" vertical="center" shrinkToFit="1"/>
    </xf>
    <xf numFmtId="38" fontId="55" fillId="0" borderId="0" xfId="44" applyFont="1" applyFill="1" applyBorder="1" applyAlignment="1">
      <alignment horizontal="center" vertical="center" shrinkToFit="1"/>
    </xf>
    <xf numFmtId="38" fontId="55" fillId="0" borderId="16" xfId="44" applyFont="1" applyFill="1" applyBorder="1" applyAlignment="1">
      <alignment horizontal="center" vertical="center" shrinkToFit="1"/>
    </xf>
    <xf numFmtId="0" fontId="54" fillId="24" borderId="40" xfId="44" applyNumberFormat="1" applyFont="1" applyFill="1" applyBorder="1" applyAlignment="1">
      <alignment horizontal="center" vertical="center" wrapText="1" shrinkToFit="1"/>
    </xf>
    <xf numFmtId="0" fontId="54" fillId="24" borderId="40" xfId="44" applyNumberFormat="1" applyFont="1" applyFill="1" applyBorder="1" applyAlignment="1">
      <alignment horizontal="center" vertical="center" shrinkToFit="1"/>
    </xf>
    <xf numFmtId="0" fontId="54" fillId="24" borderId="25" xfId="44" applyNumberFormat="1" applyFont="1" applyFill="1" applyBorder="1" applyAlignment="1">
      <alignment horizontal="center" vertical="center" shrinkToFit="1"/>
    </xf>
    <xf numFmtId="0" fontId="54" fillId="24" borderId="21" xfId="44" applyNumberFormat="1" applyFont="1" applyFill="1" applyBorder="1" applyAlignment="1">
      <alignment horizontal="center" vertical="center" shrinkToFit="1"/>
    </xf>
    <xf numFmtId="0" fontId="54" fillId="24" borderId="17" xfId="44" applyNumberFormat="1" applyFont="1" applyFill="1" applyBorder="1" applyAlignment="1">
      <alignment horizontal="center" vertical="center" shrinkToFit="1"/>
    </xf>
    <xf numFmtId="38" fontId="55" fillId="0" borderId="30" xfId="44" applyFont="1" applyFill="1" applyBorder="1" applyAlignment="1">
      <alignment vertical="center" shrinkToFit="1"/>
    </xf>
    <xf numFmtId="0" fontId="54" fillId="0" borderId="27" xfId="44" applyNumberFormat="1" applyFont="1" applyFill="1" applyBorder="1" applyAlignment="1">
      <alignment horizontal="center" vertical="center" shrinkToFit="1"/>
    </xf>
    <xf numFmtId="0" fontId="54" fillId="0" borderId="18" xfId="44" applyNumberFormat="1" applyFont="1" applyFill="1" applyBorder="1" applyAlignment="1">
      <alignment horizontal="center" vertical="center" shrinkToFit="1"/>
    </xf>
    <xf numFmtId="0" fontId="45" fillId="0" borderId="25" xfId="45" applyFont="1" applyBorder="1" applyAlignment="1">
      <alignment horizontal="center" vertical="center"/>
    </xf>
    <xf numFmtId="0" fontId="45" fillId="24" borderId="24" xfId="44" applyNumberFormat="1" applyFont="1" applyFill="1" applyBorder="1" applyAlignment="1">
      <alignment horizontal="center" vertical="center" shrinkToFit="1"/>
    </xf>
    <xf numFmtId="0" fontId="45" fillId="24" borderId="11" xfId="44" applyNumberFormat="1" applyFont="1" applyFill="1" applyBorder="1" applyAlignment="1">
      <alignment horizontal="center" vertical="center" shrinkToFit="1"/>
    </xf>
    <xf numFmtId="0" fontId="45" fillId="24" borderId="22" xfId="44" applyNumberFormat="1" applyFont="1" applyFill="1" applyBorder="1" applyAlignment="1">
      <alignment horizontal="center" vertical="center" shrinkToFit="1"/>
    </xf>
    <xf numFmtId="0" fontId="32" fillId="24" borderId="24" xfId="44" applyNumberFormat="1" applyFont="1" applyFill="1" applyBorder="1" applyAlignment="1">
      <alignment horizontal="center" vertical="center" shrinkToFit="1"/>
    </xf>
    <xf numFmtId="0" fontId="32" fillId="24" borderId="11" xfId="44" applyNumberFormat="1" applyFont="1" applyFill="1" applyBorder="1" applyAlignment="1">
      <alignment horizontal="center" vertical="center" shrinkToFit="1"/>
    </xf>
    <xf numFmtId="0" fontId="32" fillId="24" borderId="22" xfId="44" applyNumberFormat="1" applyFont="1" applyFill="1" applyBorder="1" applyAlignment="1">
      <alignment horizontal="center" vertical="center" shrinkToFit="1"/>
    </xf>
    <xf numFmtId="0" fontId="45" fillId="0" borderId="24" xfId="45" applyFont="1" applyBorder="1" applyAlignment="1">
      <alignment horizontal="center" vertical="center"/>
    </xf>
    <xf numFmtId="0" fontId="45" fillId="0" borderId="11" xfId="45" applyFont="1" applyBorder="1" applyAlignment="1">
      <alignment horizontal="center" vertical="center"/>
    </xf>
    <xf numFmtId="0" fontId="45" fillId="0" borderId="22" xfId="45" applyFont="1" applyBorder="1" applyAlignment="1">
      <alignment horizontal="center" vertical="center"/>
    </xf>
    <xf numFmtId="0" fontId="35" fillId="0" borderId="10" xfId="45" applyFont="1" applyBorder="1" applyAlignment="1">
      <alignment horizontal="center" vertical="center"/>
    </xf>
    <xf numFmtId="0" fontId="35" fillId="0" borderId="26" xfId="45" applyFont="1" applyBorder="1" applyAlignment="1">
      <alignment horizontal="center" vertical="center"/>
    </xf>
    <xf numFmtId="0" fontId="32" fillId="0" borderId="24" xfId="44" applyNumberFormat="1" applyFont="1" applyBorder="1" applyAlignment="1">
      <alignment horizontal="center" vertical="center" shrinkToFit="1"/>
    </xf>
    <xf numFmtId="0" fontId="32" fillId="0" borderId="11" xfId="44" applyNumberFormat="1" applyFont="1" applyBorder="1" applyAlignment="1">
      <alignment horizontal="center" vertical="center" shrinkToFit="1"/>
    </xf>
    <xf numFmtId="0" fontId="32" fillId="0" borderId="22" xfId="44" applyNumberFormat="1" applyFont="1" applyBorder="1" applyAlignment="1">
      <alignment horizontal="center" vertical="center" shrinkToFit="1"/>
    </xf>
    <xf numFmtId="0" fontId="45" fillId="24" borderId="41" xfId="45" applyFont="1" applyFill="1" applyBorder="1" applyAlignment="1">
      <alignment horizontal="center" vertical="center" wrapText="1"/>
    </xf>
    <xf numFmtId="38" fontId="22" fillId="0" borderId="24" xfId="44" applyFont="1" applyBorder="1" applyAlignment="1">
      <alignment vertical="center" shrinkToFit="1"/>
    </xf>
    <xf numFmtId="38" fontId="22" fillId="0" borderId="11" xfId="44" applyFont="1" applyBorder="1" applyAlignment="1">
      <alignment vertical="center" shrinkToFit="1"/>
    </xf>
    <xf numFmtId="0" fontId="45" fillId="24" borderId="30" xfId="45" applyFont="1" applyFill="1" applyBorder="1" applyAlignment="1">
      <alignment horizontal="center" vertical="center" wrapText="1"/>
    </xf>
    <xf numFmtId="0" fontId="45" fillId="24" borderId="23" xfId="45" applyFont="1" applyFill="1" applyBorder="1" applyAlignment="1">
      <alignment horizontal="center" vertical="center" wrapText="1"/>
    </xf>
    <xf numFmtId="0" fontId="45" fillId="24" borderId="27" xfId="45" applyFont="1" applyFill="1" applyBorder="1" applyAlignment="1">
      <alignment horizontal="center" vertical="center" wrapText="1"/>
    </xf>
    <xf numFmtId="38" fontId="22" fillId="0" borderId="24" xfId="44" applyFont="1" applyFill="1" applyBorder="1" applyAlignment="1">
      <alignment vertical="center" shrinkToFit="1"/>
    </xf>
    <xf numFmtId="38" fontId="22" fillId="0" borderId="11" xfId="44" applyFont="1" applyFill="1" applyBorder="1" applyAlignment="1">
      <alignment vertical="center" shrinkToFit="1"/>
    </xf>
    <xf numFmtId="38" fontId="31" fillId="0" borderId="24" xfId="44" applyFont="1" applyFill="1" applyBorder="1" applyAlignment="1">
      <alignment vertical="center" shrinkToFit="1"/>
    </xf>
    <xf numFmtId="38" fontId="31" fillId="0" borderId="11" xfId="44" applyFont="1" applyFill="1" applyBorder="1" applyAlignment="1">
      <alignment vertical="center" shrinkToFit="1"/>
    </xf>
    <xf numFmtId="0" fontId="45" fillId="0" borderId="24" xfId="45" applyFont="1" applyBorder="1" applyAlignment="1">
      <alignment horizontal="center" vertical="center" shrinkToFit="1"/>
    </xf>
    <xf numFmtId="0" fontId="45" fillId="0" borderId="22" xfId="45" applyFont="1" applyBorder="1" applyAlignment="1">
      <alignment horizontal="center" vertical="center" shrinkToFit="1"/>
    </xf>
    <xf numFmtId="0" fontId="45" fillId="24" borderId="24" xfId="45" applyFont="1" applyFill="1" applyBorder="1" applyAlignment="1">
      <alignment horizontal="center" vertical="center" shrinkToFit="1"/>
    </xf>
    <xf numFmtId="0" fontId="45" fillId="24" borderId="22" xfId="45" applyFont="1" applyFill="1" applyBorder="1" applyAlignment="1">
      <alignment horizontal="center" vertical="center" shrinkToFit="1"/>
    </xf>
    <xf numFmtId="0" fontId="23" fillId="0" borderId="0" xfId="45" applyFont="1" applyAlignment="1">
      <alignment vertical="distributed" shrinkToFit="1"/>
    </xf>
    <xf numFmtId="0" fontId="22" fillId="0" borderId="23" xfId="45" applyFont="1" applyBorder="1" applyAlignment="1">
      <alignment horizontal="center" vertical="center" shrinkToFit="1"/>
    </xf>
    <xf numFmtId="0" fontId="22" fillId="0" borderId="10" xfId="45" applyFont="1" applyBorder="1" applyAlignment="1">
      <alignment horizontal="center" vertical="center" shrinkToFit="1"/>
    </xf>
    <xf numFmtId="0" fontId="23" fillId="0" borderId="23" xfId="45" applyFont="1" applyBorder="1" applyAlignment="1">
      <alignment horizontal="center" vertical="center" shrinkToFit="1"/>
    </xf>
    <xf numFmtId="0" fontId="23" fillId="0" borderId="10" xfId="45" applyFont="1" applyBorder="1" applyAlignment="1">
      <alignment horizontal="center" vertical="center" shrinkToFit="1"/>
    </xf>
    <xf numFmtId="0" fontId="22" fillId="0" borderId="0" xfId="45" applyFont="1" applyAlignment="1">
      <alignment horizontal="center" vertical="center" shrinkToFit="1"/>
    </xf>
    <xf numFmtId="0" fontId="23" fillId="0" borderId="0" xfId="45" applyFont="1" applyAlignment="1">
      <alignment horizontal="center" vertical="center" shrinkToFit="1"/>
    </xf>
    <xf numFmtId="0" fontId="24" fillId="0" borderId="0" xfId="45" applyFont="1" applyAlignment="1">
      <alignment horizontal="center" vertical="center" shrinkToFit="1"/>
    </xf>
    <xf numFmtId="0" fontId="48" fillId="0" borderId="0" xfId="45" applyFont="1" applyAlignment="1">
      <alignment horizontal="center" vertical="center" shrinkToFit="1"/>
    </xf>
    <xf numFmtId="0" fontId="23" fillId="0" borderId="0" xfId="45" applyFont="1" applyAlignment="1">
      <alignment vertical="center" wrapText="1" shrinkToFit="1"/>
    </xf>
    <xf numFmtId="0" fontId="22" fillId="0" borderId="0" xfId="45" applyFont="1" applyAlignment="1">
      <alignment vertical="center" shrinkToFit="1"/>
    </xf>
    <xf numFmtId="0" fontId="22" fillId="0" borderId="10" xfId="33" applyNumberFormat="1" applyFont="1" applyBorder="1" applyAlignment="1">
      <alignment horizontal="center" vertical="center" shrinkToFit="1"/>
    </xf>
    <xf numFmtId="0" fontId="22" fillId="0" borderId="23" xfId="45" applyFont="1" applyBorder="1" applyAlignment="1">
      <alignment horizontal="center" vertical="center" wrapText="1" shrinkToFit="1"/>
    </xf>
    <xf numFmtId="0" fontId="22" fillId="0" borderId="23" xfId="33" applyNumberFormat="1" applyFont="1" applyBorder="1" applyAlignment="1">
      <alignment horizontal="center" vertical="center" shrinkToFit="1"/>
    </xf>
    <xf numFmtId="0" fontId="22" fillId="0" borderId="0" xfId="45" applyFont="1" applyAlignment="1">
      <alignment vertical="center" wrapText="1" shrinkToFit="1"/>
    </xf>
    <xf numFmtId="0" fontId="22" fillId="0" borderId="28" xfId="45" applyFont="1" applyBorder="1" applyAlignment="1">
      <alignment vertical="center" shrinkToFit="1"/>
    </xf>
    <xf numFmtId="0" fontId="22" fillId="0" borderId="24" xfId="33" applyNumberFormat="1" applyFont="1" applyBorder="1" applyAlignment="1">
      <alignment vertical="center" shrinkToFit="1"/>
    </xf>
    <xf numFmtId="0" fontId="22" fillId="0" borderId="11" xfId="33" applyNumberFormat="1" applyFont="1" applyBorder="1" applyAlignment="1">
      <alignment vertical="center" shrinkToFit="1"/>
    </xf>
    <xf numFmtId="0" fontId="22" fillId="0" borderId="22" xfId="33" applyNumberFormat="1" applyFont="1" applyBorder="1" applyAlignment="1">
      <alignment vertical="center" shrinkToFit="1"/>
    </xf>
    <xf numFmtId="0" fontId="22" fillId="0" borderId="29" xfId="33" applyNumberFormat="1" applyFont="1" applyBorder="1" applyAlignment="1">
      <alignment vertical="center" shrinkToFit="1"/>
    </xf>
    <xf numFmtId="0" fontId="22" fillId="0" borderId="10" xfId="33" applyNumberFormat="1" applyFont="1" applyBorder="1" applyAlignment="1">
      <alignment vertical="center" shrinkToFit="1"/>
    </xf>
    <xf numFmtId="0" fontId="22" fillId="0" borderId="26" xfId="33" applyNumberFormat="1" applyFont="1" applyBorder="1" applyAlignment="1">
      <alignment vertical="center" shrinkToFit="1"/>
    </xf>
    <xf numFmtId="0" fontId="22" fillId="0" borderId="24" xfId="33" applyNumberFormat="1" applyFont="1" applyBorder="1" applyAlignment="1">
      <alignment vertical="center" wrapText="1" shrinkToFit="1"/>
    </xf>
    <xf numFmtId="0" fontId="22" fillId="0" borderId="11" xfId="33" applyNumberFormat="1" applyFont="1" applyBorder="1" applyAlignment="1">
      <alignment vertical="center" wrapText="1" shrinkToFit="1"/>
    </xf>
    <xf numFmtId="0" fontId="22" fillId="0" borderId="22" xfId="33" applyNumberFormat="1" applyFont="1" applyBorder="1" applyAlignment="1">
      <alignment vertical="center" wrapText="1" shrinkToFit="1"/>
    </xf>
    <xf numFmtId="0" fontId="22" fillId="0" borderId="29" xfId="33" applyNumberFormat="1" applyFont="1" applyBorder="1" applyAlignment="1">
      <alignment vertical="center" wrapText="1" shrinkToFit="1"/>
    </xf>
    <xf numFmtId="0" fontId="22" fillId="0" borderId="10" xfId="33" applyNumberFormat="1" applyFont="1" applyBorder="1" applyAlignment="1">
      <alignment vertical="center" wrapText="1" shrinkToFit="1"/>
    </xf>
    <xf numFmtId="0" fontId="22" fillId="0" borderId="26" xfId="33" applyNumberFormat="1" applyFont="1" applyBorder="1" applyAlignment="1">
      <alignment vertical="center" wrapText="1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43" fillId="0" borderId="0" xfId="45" applyFont="1" applyAlignment="1">
      <alignment horizontal="center" vertical="center" shrinkToFit="1"/>
    </xf>
    <xf numFmtId="0" fontId="42" fillId="0" borderId="16" xfId="45" applyFont="1" applyBorder="1" applyAlignment="1">
      <alignment vertical="center" shrinkToFit="1"/>
    </xf>
    <xf numFmtId="0" fontId="26" fillId="0" borderId="18" xfId="33" applyNumberFormat="1" applyFont="1" applyBorder="1" applyAlignment="1">
      <alignment horizontal="center" vertical="center" shrinkToFit="1"/>
    </xf>
    <xf numFmtId="0" fontId="26" fillId="0" borderId="38" xfId="33" applyNumberFormat="1" applyFont="1" applyBorder="1" applyAlignment="1">
      <alignment horizontal="center" vertical="center" shrinkToFit="1"/>
    </xf>
    <xf numFmtId="38" fontId="27" fillId="0" borderId="55" xfId="33" applyFont="1" applyBorder="1" applyAlignment="1">
      <alignment horizontal="center" vertical="center" shrinkToFit="1"/>
    </xf>
    <xf numFmtId="0" fontId="26" fillId="0" borderId="52" xfId="33" applyNumberFormat="1" applyFont="1" applyFill="1" applyBorder="1" applyAlignment="1">
      <alignment horizontal="center" vertical="center" shrinkToFit="1"/>
    </xf>
    <xf numFmtId="0" fontId="26" fillId="0" borderId="53" xfId="33" applyNumberFormat="1" applyFont="1" applyFill="1" applyBorder="1" applyAlignment="1">
      <alignment horizontal="center" vertical="center" shrinkToFit="1"/>
    </xf>
    <xf numFmtId="0" fontId="26" fillId="0" borderId="101" xfId="33" applyNumberFormat="1" applyFont="1" applyFill="1" applyBorder="1" applyAlignment="1">
      <alignment horizontal="center" vertical="center" shrinkToFit="1"/>
    </xf>
    <xf numFmtId="0" fontId="26" fillId="0" borderId="54" xfId="33" applyNumberFormat="1" applyFont="1" applyFill="1" applyBorder="1" applyAlignment="1">
      <alignment horizontal="center" vertical="center" shrinkToFit="1"/>
    </xf>
    <xf numFmtId="0" fontId="26" fillId="0" borderId="55" xfId="33" applyNumberFormat="1" applyFont="1" applyFill="1" applyBorder="1" applyAlignment="1">
      <alignment horizontal="center" vertical="center" shrinkToFit="1"/>
    </xf>
    <xf numFmtId="0" fontId="26" fillId="0" borderId="88" xfId="33" applyNumberFormat="1" applyFont="1" applyFill="1" applyBorder="1" applyAlignment="1">
      <alignment horizontal="center" vertical="center" shrinkToFit="1"/>
    </xf>
    <xf numFmtId="0" fontId="26" fillId="24" borderId="40" xfId="33" applyNumberFormat="1" applyFont="1" applyFill="1" applyBorder="1" applyAlignment="1">
      <alignment horizontal="center" vertical="center" textRotation="255" shrinkToFit="1"/>
    </xf>
    <xf numFmtId="0" fontId="26" fillId="0" borderId="30" xfId="33" applyNumberFormat="1" applyFont="1" applyBorder="1" applyAlignment="1">
      <alignment horizontal="center" vertical="center" shrinkToFit="1"/>
    </xf>
    <xf numFmtId="0" fontId="26" fillId="0" borderId="29" xfId="33" applyNumberFormat="1" applyFont="1" applyBorder="1" applyAlignment="1">
      <alignment horizontal="center" vertical="center" shrinkToFit="1"/>
    </xf>
    <xf numFmtId="0" fontId="26" fillId="0" borderId="26" xfId="33" applyNumberFormat="1" applyFont="1" applyBorder="1" applyAlignment="1">
      <alignment horizontal="center" vertical="center" shrinkToFit="1"/>
    </xf>
    <xf numFmtId="38" fontId="27" fillId="0" borderId="29" xfId="33" applyFont="1" applyBorder="1" applyAlignment="1">
      <alignment vertical="center" shrinkToFit="1"/>
    </xf>
    <xf numFmtId="38" fontId="27" fillId="0" borderId="23" xfId="33" applyFont="1" applyBorder="1" applyAlignment="1">
      <alignment vertical="center" shrinkToFit="1"/>
    </xf>
    <xf numFmtId="38" fontId="27" fillId="0" borderId="0" xfId="33" applyFont="1" applyBorder="1" applyAlignment="1">
      <alignment vertical="center" shrinkToFit="1"/>
    </xf>
    <xf numFmtId="38" fontId="27" fillId="0" borderId="10" xfId="33" applyFont="1" applyBorder="1" applyAlignment="1">
      <alignment vertical="center" shrinkToFit="1"/>
    </xf>
    <xf numFmtId="0" fontId="26" fillId="0" borderId="19" xfId="33" applyNumberFormat="1" applyFont="1" applyBorder="1" applyAlignment="1">
      <alignment horizontal="center" vertical="center" shrinkToFit="1"/>
    </xf>
    <xf numFmtId="38" fontId="27" fillId="0" borderId="37" xfId="33" applyFont="1" applyFill="1" applyBorder="1" applyAlignment="1">
      <alignment vertical="center" shrinkToFit="1"/>
    </xf>
    <xf numFmtId="38" fontId="27" fillId="0" borderId="0" xfId="33" applyFont="1" applyFill="1" applyBorder="1" applyAlignment="1">
      <alignment vertical="center" shrinkToFit="1"/>
    </xf>
    <xf numFmtId="38" fontId="27" fillId="0" borderId="29" xfId="33" applyFont="1" applyFill="1" applyBorder="1" applyAlignment="1">
      <alignment vertical="center" shrinkToFit="1"/>
    </xf>
    <xf numFmtId="38" fontId="27" fillId="0" borderId="10" xfId="33" applyFont="1" applyFill="1" applyBorder="1" applyAlignment="1">
      <alignment vertical="center" shrinkToFit="1"/>
    </xf>
    <xf numFmtId="0" fontId="26" fillId="0" borderId="49" xfId="33" applyNumberFormat="1" applyFont="1" applyBorder="1" applyAlignment="1">
      <alignment horizontal="center" vertical="center" shrinkToFit="1"/>
    </xf>
    <xf numFmtId="38" fontId="27" fillId="0" borderId="58" xfId="33" applyFont="1" applyBorder="1" applyAlignment="1">
      <alignment vertical="center" shrinkToFit="1"/>
    </xf>
    <xf numFmtId="0" fontId="26" fillId="0" borderId="50" xfId="33" applyNumberFormat="1" applyFont="1" applyBorder="1" applyAlignment="1">
      <alignment horizontal="center" vertical="center" shrinkToFit="1"/>
    </xf>
    <xf numFmtId="0" fontId="30" fillId="24" borderId="92" xfId="45" applyFont="1" applyFill="1" applyBorder="1" applyAlignment="1">
      <alignment horizontal="center" vertical="center" textRotation="255" shrinkToFit="1"/>
    </xf>
    <xf numFmtId="0" fontId="30" fillId="24" borderId="62" xfId="45" applyFont="1" applyFill="1" applyBorder="1" applyAlignment="1">
      <alignment horizontal="center" vertical="center" textRotation="255" shrinkToFit="1"/>
    </xf>
    <xf numFmtId="0" fontId="30" fillId="24" borderId="65" xfId="45" applyFont="1" applyFill="1" applyBorder="1" applyAlignment="1">
      <alignment horizontal="center" vertical="center" textRotation="255" shrinkToFit="1"/>
    </xf>
    <xf numFmtId="38" fontId="29" fillId="0" borderId="91" xfId="33" applyFont="1" applyFill="1" applyBorder="1" applyAlignment="1">
      <alignment vertical="center" shrinkToFit="1"/>
    </xf>
    <xf numFmtId="38" fontId="29" fillId="0" borderId="37" xfId="33" applyFont="1" applyFill="1" applyBorder="1" applyAlignment="1">
      <alignment vertical="center" shrinkToFit="1"/>
    </xf>
    <xf numFmtId="0" fontId="30" fillId="0" borderId="90" xfId="33" applyNumberFormat="1" applyFont="1" applyFill="1" applyBorder="1" applyAlignment="1">
      <alignment horizontal="center" vertical="center" shrinkToFit="1"/>
    </xf>
    <xf numFmtId="0" fontId="30" fillId="0" borderId="28" xfId="33" applyNumberFormat="1" applyFont="1" applyFill="1" applyBorder="1" applyAlignment="1">
      <alignment horizontal="center" vertical="center" shrinkToFit="1"/>
    </xf>
    <xf numFmtId="38" fontId="29" fillId="0" borderId="51" xfId="33" applyFont="1" applyFill="1" applyBorder="1" applyAlignment="1">
      <alignment vertical="center" shrinkToFit="1"/>
    </xf>
    <xf numFmtId="38" fontId="29" fillId="0" borderId="0" xfId="33" applyFont="1" applyFill="1" applyBorder="1" applyAlignment="1">
      <alignment vertical="center" shrinkToFit="1"/>
    </xf>
    <xf numFmtId="0" fontId="30" fillId="0" borderId="93" xfId="33" applyNumberFormat="1" applyFont="1" applyFill="1" applyBorder="1" applyAlignment="1">
      <alignment horizontal="center" vertical="center" shrinkToFit="1"/>
    </xf>
    <xf numFmtId="0" fontId="30" fillId="0" borderId="38" xfId="33" applyNumberFormat="1" applyFont="1" applyFill="1" applyBorder="1" applyAlignment="1">
      <alignment horizontal="center" vertical="center" shrinkToFit="1"/>
    </xf>
    <xf numFmtId="0" fontId="30" fillId="0" borderId="20" xfId="33" applyNumberFormat="1" applyFont="1" applyFill="1" applyBorder="1" applyAlignment="1">
      <alignment horizontal="center" vertical="center" shrinkToFit="1"/>
    </xf>
    <xf numFmtId="0" fontId="30" fillId="24" borderId="89" xfId="33" applyNumberFormat="1" applyFont="1" applyFill="1" applyBorder="1" applyAlignment="1">
      <alignment horizontal="center" vertical="center" textRotation="255" shrinkToFit="1"/>
    </xf>
    <xf numFmtId="0" fontId="30" fillId="24" borderId="39" xfId="33" applyNumberFormat="1" applyFont="1" applyFill="1" applyBorder="1" applyAlignment="1">
      <alignment horizontal="center" vertical="center" textRotation="255" shrinkToFit="1"/>
    </xf>
    <xf numFmtId="0" fontId="30" fillId="24" borderId="92" xfId="33" applyNumberFormat="1" applyFont="1" applyFill="1" applyBorder="1" applyAlignment="1">
      <alignment horizontal="center" vertical="center" textRotation="255" shrinkToFit="1"/>
    </xf>
    <xf numFmtId="0" fontId="30" fillId="24" borderId="62" xfId="33" applyNumberFormat="1" applyFont="1" applyFill="1" applyBorder="1" applyAlignment="1">
      <alignment horizontal="center" vertical="center" textRotation="255" shrinkToFit="1"/>
    </xf>
    <xf numFmtId="38" fontId="29" fillId="0" borderId="51" xfId="33" applyFont="1" applyFill="1" applyBorder="1" applyAlignment="1">
      <alignment horizontal="center" vertical="center" shrinkToFit="1"/>
    </xf>
    <xf numFmtId="38" fontId="29" fillId="0" borderId="0" xfId="33" applyFont="1" applyFill="1" applyBorder="1" applyAlignment="1">
      <alignment horizontal="center" vertical="center" shrinkToFit="1"/>
    </xf>
    <xf numFmtId="0" fontId="30" fillId="24" borderId="40" xfId="33" applyNumberFormat="1" applyFont="1" applyFill="1" applyBorder="1" applyAlignment="1">
      <alignment horizontal="center" vertical="center" wrapText="1" shrinkToFit="1"/>
    </xf>
    <xf numFmtId="0" fontId="30" fillId="24" borderId="40" xfId="33" applyNumberFormat="1" applyFont="1" applyFill="1" applyBorder="1" applyAlignment="1">
      <alignment horizontal="center" vertical="center" shrinkToFit="1"/>
    </xf>
    <xf numFmtId="0" fontId="30" fillId="24" borderId="25" xfId="33" applyNumberFormat="1" applyFont="1" applyFill="1" applyBorder="1" applyAlignment="1">
      <alignment horizontal="center" vertical="center" shrinkToFit="1"/>
    </xf>
    <xf numFmtId="0" fontId="30" fillId="24" borderId="21" xfId="33" applyNumberFormat="1" applyFont="1" applyFill="1" applyBorder="1" applyAlignment="1">
      <alignment horizontal="center" vertical="center" shrinkToFit="1"/>
    </xf>
    <xf numFmtId="0" fontId="30" fillId="24" borderId="17" xfId="33" applyNumberFormat="1" applyFont="1" applyFill="1" applyBorder="1" applyAlignment="1">
      <alignment horizontal="center" vertical="center" shrinkToFit="1"/>
    </xf>
    <xf numFmtId="38" fontId="29" fillId="0" borderId="30" xfId="33" applyFont="1" applyFill="1" applyBorder="1" applyAlignment="1">
      <alignment vertical="center" shrinkToFit="1"/>
    </xf>
    <xf numFmtId="0" fontId="30" fillId="0" borderId="27" xfId="33" applyNumberFormat="1" applyFont="1" applyFill="1" applyBorder="1" applyAlignment="1">
      <alignment horizontal="center" vertical="center" shrinkToFit="1"/>
    </xf>
    <xf numFmtId="0" fontId="30" fillId="0" borderId="18" xfId="33" applyNumberFormat="1" applyFont="1" applyFill="1" applyBorder="1" applyAlignment="1">
      <alignment horizontal="center" vertical="center" shrinkToFit="1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00000000-0005-0000-0000-00002C000000}"/>
    <cellStyle name="良い" xfId="34" xr:uid="{00000000-0005-0000-0000-00002D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369093</xdr:colOff>
      <xdr:row>28</xdr:row>
      <xdr:rowOff>226218</xdr:rowOff>
    </xdr:from>
    <xdr:to>
      <xdr:col>17</xdr:col>
      <xdr:colOff>261937</xdr:colOff>
      <xdr:row>35</xdr:row>
      <xdr:rowOff>154781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BBBE361-2DCB-41B4-9624-B7AF392527BD}"/>
            </a:ext>
          </a:extLst>
        </xdr:cNvPr>
        <xdr:cNvSpPr/>
      </xdr:nvSpPr>
      <xdr:spPr>
        <a:xfrm>
          <a:off x="7965281" y="6893718"/>
          <a:ext cx="4036219" cy="1595438"/>
        </a:xfrm>
        <a:prstGeom prst="wedgeRoundRectCallout">
          <a:avLst>
            <a:gd name="adj1" fmla="val -49657"/>
            <a:gd name="adj2" fmla="val 9303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・申請する事業の内示額全額を記入。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（以後の請求の際、この様式の提出は不要）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・複数の種別を同時に交付申請する場合はまとめて記載。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4</xdr:col>
      <xdr:colOff>535781</xdr:colOff>
      <xdr:row>33</xdr:row>
      <xdr:rowOff>142875</xdr:rowOff>
    </xdr:from>
    <xdr:to>
      <xdr:col>11</xdr:col>
      <xdr:colOff>95249</xdr:colOff>
      <xdr:row>42</xdr:row>
      <xdr:rowOff>71437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A43FB6B-91E1-4144-8B32-7C83D2283691}"/>
            </a:ext>
          </a:extLst>
        </xdr:cNvPr>
        <xdr:cNvSpPr/>
      </xdr:nvSpPr>
      <xdr:spPr>
        <a:xfrm>
          <a:off x="3298031" y="8001000"/>
          <a:ext cx="4393406" cy="2071687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504A51A-2ECC-4F42-99E5-747F99BFBC96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B5B4A25-410B-4F15-BECC-E6DEE1EFBF8D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138D3940-0558-4153-8D97-AE97132CDBE0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F16AA19-EDC5-46F1-83AD-B4F1BAC99939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14</xdr:col>
      <xdr:colOff>523876</xdr:colOff>
      <xdr:row>8</xdr:row>
      <xdr:rowOff>226219</xdr:rowOff>
    </xdr:from>
    <xdr:to>
      <xdr:col>28</xdr:col>
      <xdr:colOff>190500</xdr:colOff>
      <xdr:row>13</xdr:row>
      <xdr:rowOff>54769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C710E4B7-289B-41E3-95B7-F41AA9244455}"/>
            </a:ext>
          </a:extLst>
        </xdr:cNvPr>
        <xdr:cNvSpPr/>
      </xdr:nvSpPr>
      <xdr:spPr>
        <a:xfrm>
          <a:off x="7536657" y="2845594"/>
          <a:ext cx="5357812" cy="149542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事業計画変更申請を希望される場合は、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各競技担当へご相談ください。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367393</xdr:colOff>
      <xdr:row>0</xdr:row>
      <xdr:rowOff>394608</xdr:rowOff>
    </xdr:from>
    <xdr:to>
      <xdr:col>48</xdr:col>
      <xdr:colOff>108857</xdr:colOff>
      <xdr:row>4</xdr:row>
      <xdr:rowOff>13608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84CD5F48-AE2D-4E85-8901-1380A03C7251}"/>
            </a:ext>
          </a:extLst>
        </xdr:cNvPr>
        <xdr:cNvSpPr/>
      </xdr:nvSpPr>
      <xdr:spPr>
        <a:xfrm>
          <a:off x="11579679" y="394608"/>
          <a:ext cx="9443357" cy="1115786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希望調査時に作成した計画を参考に種別ごとに作成。</a:t>
          </a:r>
          <a:endParaRPr kumimoji="1" lang="en-US" altLang="ja-JP" sz="2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2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（１種別のみで申請する場合は、該当種別のみ作成）</a:t>
          </a:r>
        </a:p>
      </xdr:txBody>
    </xdr:sp>
    <xdr:clientData/>
  </xdr:twoCellAnchor>
  <xdr:twoCellAnchor>
    <xdr:from>
      <xdr:col>8</xdr:col>
      <xdr:colOff>244930</xdr:colOff>
      <xdr:row>15</xdr:row>
      <xdr:rowOff>95251</xdr:rowOff>
    </xdr:from>
    <xdr:to>
      <xdr:col>27</xdr:col>
      <xdr:colOff>190500</xdr:colOff>
      <xdr:row>17</xdr:row>
      <xdr:rowOff>136073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31D37E2C-5F1C-4080-9A25-3C424076CB20}"/>
            </a:ext>
          </a:extLst>
        </xdr:cNvPr>
        <xdr:cNvSpPr/>
      </xdr:nvSpPr>
      <xdr:spPr>
        <a:xfrm>
          <a:off x="5048251" y="5374822"/>
          <a:ext cx="7116535" cy="80282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希望調査時と同じ様式のため、コピー可能です。</a:t>
          </a:r>
        </a:p>
      </xdr:txBody>
    </xdr:sp>
    <xdr:clientData/>
  </xdr:twoCellAnchor>
  <xdr:twoCellAnchor>
    <xdr:from>
      <xdr:col>47</xdr:col>
      <xdr:colOff>13606</xdr:colOff>
      <xdr:row>4</xdr:row>
      <xdr:rowOff>285748</xdr:rowOff>
    </xdr:from>
    <xdr:to>
      <xdr:col>49</xdr:col>
      <xdr:colOff>149678</xdr:colOff>
      <xdr:row>70</xdr:row>
      <xdr:rowOff>176893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F6139F5-32BF-4D81-8A90-188089B91677}"/>
            </a:ext>
          </a:extLst>
        </xdr:cNvPr>
        <xdr:cNvSpPr/>
      </xdr:nvSpPr>
      <xdr:spPr>
        <a:xfrm>
          <a:off x="19975285" y="1782534"/>
          <a:ext cx="1374322" cy="2481943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655865</xdr:colOff>
      <xdr:row>8</xdr:row>
      <xdr:rowOff>54429</xdr:rowOff>
    </xdr:from>
    <xdr:to>
      <xdr:col>49</xdr:col>
      <xdr:colOff>408213</xdr:colOff>
      <xdr:row>10</xdr:row>
      <xdr:rowOff>149679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387F26E2-A0E1-4E18-8EE5-24021C09EB93}"/>
            </a:ext>
          </a:extLst>
        </xdr:cNvPr>
        <xdr:cNvSpPr/>
      </xdr:nvSpPr>
      <xdr:spPr>
        <a:xfrm>
          <a:off x="18181865" y="2667000"/>
          <a:ext cx="3426277" cy="85725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「補助対象経費」欄のみ追加しています。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299356</xdr:colOff>
      <xdr:row>0</xdr:row>
      <xdr:rowOff>394607</xdr:rowOff>
    </xdr:from>
    <xdr:to>
      <xdr:col>48</xdr:col>
      <xdr:colOff>40820</xdr:colOff>
      <xdr:row>4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AC7368FC-80BE-49B0-B9B0-680D0B52EFE0}"/>
            </a:ext>
          </a:extLst>
        </xdr:cNvPr>
        <xdr:cNvSpPr/>
      </xdr:nvSpPr>
      <xdr:spPr>
        <a:xfrm>
          <a:off x="11511642" y="394607"/>
          <a:ext cx="9443357" cy="1102179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希望調査時に作成した計画を参考に種別ごとに作成。</a:t>
          </a:r>
          <a:endParaRPr kumimoji="1" lang="en-US" altLang="ja-JP" sz="2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2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（１種別のみで申請する場合は、該当種別のみ作成）</a:t>
          </a:r>
        </a:p>
      </xdr:txBody>
    </xdr:sp>
    <xdr:clientData/>
  </xdr:twoCellAnchor>
  <xdr:twoCellAnchor>
    <xdr:from>
      <xdr:col>8</xdr:col>
      <xdr:colOff>204107</xdr:colOff>
      <xdr:row>15</xdr:row>
      <xdr:rowOff>136074</xdr:rowOff>
    </xdr:from>
    <xdr:to>
      <xdr:col>27</xdr:col>
      <xdr:colOff>149677</xdr:colOff>
      <xdr:row>17</xdr:row>
      <xdr:rowOff>176896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7FBE00C2-4536-446A-B298-2D4874501243}"/>
            </a:ext>
          </a:extLst>
        </xdr:cNvPr>
        <xdr:cNvSpPr/>
      </xdr:nvSpPr>
      <xdr:spPr>
        <a:xfrm>
          <a:off x="5007428" y="5415645"/>
          <a:ext cx="7116535" cy="80282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希望調査時と同じ様式のため、コピー可能です。</a:t>
          </a:r>
        </a:p>
      </xdr:txBody>
    </xdr:sp>
    <xdr:clientData/>
  </xdr:twoCellAnchor>
  <xdr:twoCellAnchor>
    <xdr:from>
      <xdr:col>46</xdr:col>
      <xdr:colOff>258533</xdr:colOff>
      <xdr:row>4</xdr:row>
      <xdr:rowOff>326571</xdr:rowOff>
    </xdr:from>
    <xdr:to>
      <xdr:col>49</xdr:col>
      <xdr:colOff>108855</xdr:colOff>
      <xdr:row>70</xdr:row>
      <xdr:rowOff>217716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3291F3F9-09F3-43E1-90C0-A9346FE52251}"/>
            </a:ext>
          </a:extLst>
        </xdr:cNvPr>
        <xdr:cNvSpPr/>
      </xdr:nvSpPr>
      <xdr:spPr>
        <a:xfrm>
          <a:off x="19934462" y="1823357"/>
          <a:ext cx="1374322" cy="2481943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615042</xdr:colOff>
      <xdr:row>8</xdr:row>
      <xdr:rowOff>54429</xdr:rowOff>
    </xdr:from>
    <xdr:to>
      <xdr:col>49</xdr:col>
      <xdr:colOff>367390</xdr:colOff>
      <xdr:row>10</xdr:row>
      <xdr:rowOff>217715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72A3B4CF-139B-4A48-8AD3-55882CE7E1B5}"/>
            </a:ext>
          </a:extLst>
        </xdr:cNvPr>
        <xdr:cNvSpPr/>
      </xdr:nvSpPr>
      <xdr:spPr>
        <a:xfrm>
          <a:off x="18141042" y="2667000"/>
          <a:ext cx="3426277" cy="925286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「補助対象経費」欄のみ追加しています。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202407</xdr:colOff>
      <xdr:row>30</xdr:row>
      <xdr:rowOff>369094</xdr:rowOff>
    </xdr:from>
    <xdr:to>
      <xdr:col>31</xdr:col>
      <xdr:colOff>357189</xdr:colOff>
      <xdr:row>32</xdr:row>
      <xdr:rowOff>35718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336783A9-F071-4A4D-8DFA-6D774EB4909D}"/>
            </a:ext>
          </a:extLst>
        </xdr:cNvPr>
        <xdr:cNvSpPr/>
      </xdr:nvSpPr>
      <xdr:spPr>
        <a:xfrm>
          <a:off x="18680907" y="7512844"/>
          <a:ext cx="3214688" cy="738187"/>
        </a:xfrm>
        <a:prstGeom prst="wedgeRoundRectCallout">
          <a:avLst>
            <a:gd name="adj1" fmla="val -52437"/>
            <a:gd name="adj2" fmla="val 8500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２回目以降の請求の際は、すでに交付を受けている金額を記載。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27</xdr:col>
      <xdr:colOff>152400</xdr:colOff>
      <xdr:row>33</xdr:row>
      <xdr:rowOff>80964</xdr:rowOff>
    </xdr:from>
    <xdr:to>
      <xdr:col>32</xdr:col>
      <xdr:colOff>559592</xdr:colOff>
      <xdr:row>36</xdr:row>
      <xdr:rowOff>178592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16EDB85F-8CE1-4343-8E4D-9E2FDFEC9E9A}"/>
            </a:ext>
          </a:extLst>
        </xdr:cNvPr>
        <xdr:cNvSpPr/>
      </xdr:nvSpPr>
      <xdr:spPr>
        <a:xfrm>
          <a:off x="18928556" y="8939214"/>
          <a:ext cx="3860005" cy="1931191"/>
        </a:xfrm>
        <a:prstGeom prst="wedgeRoundRectCallout">
          <a:avLst>
            <a:gd name="adj1" fmla="val -59987"/>
            <a:gd name="adj2" fmla="val -39650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今回の請求で必要な金額を記載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前回までの交付額との過不足の調整可。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過不足を調整したい場合は各競技担当にご相談ください。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</xdr:col>
      <xdr:colOff>238124</xdr:colOff>
      <xdr:row>21</xdr:row>
      <xdr:rowOff>119065</xdr:rowOff>
    </xdr:from>
    <xdr:to>
      <xdr:col>8</xdr:col>
      <xdr:colOff>261936</xdr:colOff>
      <xdr:row>25</xdr:row>
      <xdr:rowOff>47627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4325CEBC-79E4-4F07-A250-95E628ABB871}"/>
            </a:ext>
          </a:extLst>
        </xdr:cNvPr>
        <xdr:cNvSpPr/>
      </xdr:nvSpPr>
      <xdr:spPr>
        <a:xfrm>
          <a:off x="1523999" y="5119690"/>
          <a:ext cx="4488656" cy="88106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１回目の請求時の記載例</a:t>
          </a:r>
        </a:p>
      </xdr:txBody>
    </xdr:sp>
    <xdr:clientData/>
  </xdr:twoCellAnchor>
  <xdr:twoCellAnchor>
    <xdr:from>
      <xdr:col>19</xdr:col>
      <xdr:colOff>654844</xdr:colOff>
      <xdr:row>21</xdr:row>
      <xdr:rowOff>83345</xdr:rowOff>
    </xdr:from>
    <xdr:to>
      <xdr:col>25</xdr:col>
      <xdr:colOff>595312</xdr:colOff>
      <xdr:row>25</xdr:row>
      <xdr:rowOff>11907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76162040-FC71-429E-BFED-49CAE929F05A}"/>
            </a:ext>
          </a:extLst>
        </xdr:cNvPr>
        <xdr:cNvSpPr/>
      </xdr:nvSpPr>
      <xdr:spPr>
        <a:xfrm>
          <a:off x="13001625" y="5083970"/>
          <a:ext cx="5238750" cy="88106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２回目以降の請求時の記載例</a:t>
          </a:r>
        </a:p>
      </xdr:txBody>
    </xdr:sp>
    <xdr:clientData/>
  </xdr:twoCellAnchor>
  <xdr:twoCellAnchor>
    <xdr:from>
      <xdr:col>10</xdr:col>
      <xdr:colOff>104775</xdr:colOff>
      <xdr:row>31</xdr:row>
      <xdr:rowOff>11906</xdr:rowOff>
    </xdr:from>
    <xdr:to>
      <xdr:col>15</xdr:col>
      <xdr:colOff>366713</xdr:colOff>
      <xdr:row>32</xdr:row>
      <xdr:rowOff>485774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453304A8-73E1-42CA-8DD9-D22F33FF36DC}"/>
            </a:ext>
          </a:extLst>
        </xdr:cNvPr>
        <xdr:cNvSpPr/>
      </xdr:nvSpPr>
      <xdr:spPr>
        <a:xfrm>
          <a:off x="7522369" y="7584281"/>
          <a:ext cx="3214688" cy="1116806"/>
        </a:xfrm>
        <a:prstGeom prst="wedgeRoundRectCallout">
          <a:avLst>
            <a:gd name="adj1" fmla="val -52437"/>
            <a:gd name="adj2" fmla="val 8500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回目の請求で必要な金額を記載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※3</a:t>
          </a:r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か月程度の期間で区切った事業での申請を推奨します。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88C6692-453A-4463-B57A-57A8DD9F0D5F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D043E44B-BD19-4598-96A9-B8EC5C866B0B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8EBE656B-8AF0-4CC7-AE68-D879BD712FAA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50C7AED2-EDB5-45FA-9B61-B1E49D6AC182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6</xdr:row>
      <xdr:rowOff>438150</xdr:rowOff>
    </xdr:from>
    <xdr:to>
      <xdr:col>28</xdr:col>
      <xdr:colOff>219075</xdr:colOff>
      <xdr:row>11</xdr:row>
      <xdr:rowOff>371475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1C2C2381-B8EB-4785-9F58-4C322B203EBA}"/>
            </a:ext>
          </a:extLst>
        </xdr:cNvPr>
        <xdr:cNvSpPr/>
      </xdr:nvSpPr>
      <xdr:spPr>
        <a:xfrm>
          <a:off x="1724025" y="3152775"/>
          <a:ext cx="6515100" cy="25527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請求時の旅費の根拠資料は不要です。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（収支予算書にはおおよその総額を記載いただき、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各々の詳細な積算は省略いただけます。）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詳細については報告の際に確認します。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209550</xdr:rowOff>
    </xdr:from>
    <xdr:to>
      <xdr:col>27</xdr:col>
      <xdr:colOff>76200</xdr:colOff>
      <xdr:row>7</xdr:row>
      <xdr:rowOff>371475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6A552F2-5811-4803-A3A4-CDDECD2DAB81}"/>
            </a:ext>
          </a:extLst>
        </xdr:cNvPr>
        <xdr:cNvSpPr/>
      </xdr:nvSpPr>
      <xdr:spPr>
        <a:xfrm>
          <a:off x="1314450" y="1876425"/>
          <a:ext cx="6515100" cy="173355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請求時の旅費の根拠資料は不要です。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詳細については報告の際に確認します。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19</xdr:row>
      <xdr:rowOff>95250</xdr:rowOff>
    </xdr:from>
    <xdr:to>
      <xdr:col>10</xdr:col>
      <xdr:colOff>440531</xdr:colOff>
      <xdr:row>25</xdr:row>
      <xdr:rowOff>19050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A0E1E202-F68E-4521-8C30-0005A96F4891}"/>
            </a:ext>
          </a:extLst>
        </xdr:cNvPr>
        <xdr:cNvSpPr/>
      </xdr:nvSpPr>
      <xdr:spPr>
        <a:xfrm>
          <a:off x="2000250" y="4619625"/>
          <a:ext cx="5345906" cy="135255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事業計画変更申請を希望される場合は、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各競技担当へご相談ください。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228600</xdr:colOff>
      <xdr:row>9</xdr:row>
      <xdr:rowOff>276225</xdr:rowOff>
    </xdr:from>
    <xdr:to>
      <xdr:col>34</xdr:col>
      <xdr:colOff>47625</xdr:colOff>
      <xdr:row>15</xdr:row>
      <xdr:rowOff>57150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C4B4B752-AEA9-48FC-B652-D6BA7C663497}"/>
            </a:ext>
          </a:extLst>
        </xdr:cNvPr>
        <xdr:cNvSpPr/>
      </xdr:nvSpPr>
      <xdr:spPr>
        <a:xfrm>
          <a:off x="4229100" y="2847975"/>
          <a:ext cx="5534025" cy="149542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事業計画変更申請を希望される場合は、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各競技担当へご相談ください。</a:t>
          </a:r>
          <a:endParaRPr kumimoji="1" lang="en-US" altLang="ja-JP" sz="20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L56"/>
  <sheetViews>
    <sheetView showZeros="0" view="pageBreakPreview" zoomScale="80" zoomScaleNormal="80" zoomScaleSheetLayoutView="80" workbookViewId="0">
      <selection activeCell="B7" sqref="B7"/>
    </sheetView>
  </sheetViews>
  <sheetFormatPr defaultRowHeight="18.75" customHeight="1"/>
  <cols>
    <col min="1" max="3" width="9" style="2"/>
    <col min="4" max="4" width="9" style="2" customWidth="1"/>
    <col min="5" max="9" width="9" style="2"/>
    <col min="10" max="10" width="9" style="2" customWidth="1"/>
    <col min="11" max="11" width="9" style="2"/>
    <col min="12" max="12" width="9" style="2" customWidth="1"/>
    <col min="13" max="16384" width="9" style="2"/>
  </cols>
  <sheetData>
    <row r="1" spans="1:12" ht="18.7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4" customFormat="1" ht="18.75" customHeight="1">
      <c r="A2" s="70"/>
      <c r="B2" s="70"/>
      <c r="C2" s="70"/>
      <c r="D2" s="70"/>
      <c r="F2" s="4" t="s">
        <v>55</v>
      </c>
      <c r="I2" s="170" t="s">
        <v>100</v>
      </c>
      <c r="J2" s="170"/>
      <c r="K2" s="170"/>
      <c r="L2" s="170"/>
    </row>
    <row r="3" spans="1:12" s="4" customFormat="1" ht="18.75" customHeight="1">
      <c r="A3" s="70"/>
      <c r="B3" s="70"/>
      <c r="C3" s="70"/>
      <c r="D3" s="70"/>
      <c r="E3" s="4" t="s">
        <v>55</v>
      </c>
    </row>
    <row r="4" spans="1:12" s="4" customFormat="1" ht="18.75" customHeight="1">
      <c r="A4" s="200" t="s">
        <v>116</v>
      </c>
      <c r="B4" s="200"/>
      <c r="C4" s="200"/>
      <c r="D4" s="200"/>
      <c r="E4" s="200"/>
    </row>
    <row r="5" spans="1:12" s="4" customFormat="1" ht="18.75" customHeight="1">
      <c r="A5" s="200"/>
      <c r="B5" s="200"/>
      <c r="C5" s="200"/>
      <c r="D5" s="200"/>
      <c r="E5" s="200"/>
    </row>
    <row r="6" spans="1:12" s="4" customFormat="1" ht="18.75" customHeight="1">
      <c r="A6" s="70"/>
      <c r="B6" s="70"/>
      <c r="C6" s="70"/>
      <c r="D6" s="70"/>
    </row>
    <row r="7" spans="1:12" s="4" customFormat="1" ht="18.75" customHeight="1">
      <c r="A7" s="70"/>
      <c r="B7" s="70"/>
      <c r="C7" s="70"/>
      <c r="D7" s="70"/>
      <c r="G7" s="174" t="s">
        <v>117</v>
      </c>
      <c r="H7" s="174"/>
      <c r="I7" s="174"/>
      <c r="J7" s="174"/>
      <c r="K7" s="174"/>
      <c r="L7" s="174"/>
    </row>
    <row r="8" spans="1:12" s="4" customFormat="1" ht="18.75" customHeight="1">
      <c r="A8" s="8"/>
      <c r="B8" s="8"/>
      <c r="C8" s="8"/>
      <c r="D8" s="8"/>
      <c r="G8" s="173"/>
      <c r="H8" s="173"/>
      <c r="I8" s="173"/>
      <c r="J8" s="173"/>
      <c r="K8" s="173"/>
      <c r="L8" s="173"/>
    </row>
    <row r="9" spans="1:12" s="4" customFormat="1" ht="18.75" customHeight="1">
      <c r="G9" s="174" t="s">
        <v>56</v>
      </c>
      <c r="H9" s="174"/>
      <c r="I9" s="175"/>
      <c r="J9" s="175"/>
      <c r="K9" s="175"/>
      <c r="L9" s="175"/>
    </row>
    <row r="10" spans="1:12" s="4" customFormat="1" ht="18.75" customHeight="1">
      <c r="G10" s="173"/>
      <c r="H10" s="173"/>
      <c r="I10" s="176"/>
      <c r="J10" s="176"/>
      <c r="K10" s="176"/>
      <c r="L10" s="176"/>
    </row>
    <row r="11" spans="1:12" s="4" customFormat="1" ht="18.75" customHeight="1">
      <c r="G11" s="177" t="s">
        <v>57</v>
      </c>
      <c r="H11" s="177"/>
      <c r="I11" s="178"/>
      <c r="J11" s="178"/>
      <c r="K11" s="178"/>
      <c r="L11" s="178"/>
    </row>
    <row r="12" spans="1:12" s="4" customFormat="1" ht="18.75" customHeight="1">
      <c r="G12" s="173"/>
      <c r="H12" s="173"/>
      <c r="I12" s="176"/>
      <c r="J12" s="176"/>
      <c r="K12" s="176"/>
      <c r="L12" s="176"/>
    </row>
    <row r="13" spans="1:12" s="4" customFormat="1" ht="18.75" customHeight="1"/>
    <row r="14" spans="1:12" s="4" customFormat="1" ht="18.75" customHeight="1"/>
    <row r="15" spans="1:12" s="4" customFormat="1" ht="18.75" customHeight="1">
      <c r="A15" s="168" t="s">
        <v>98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</row>
    <row r="16" spans="1:12" s="4" customFormat="1" ht="18.75" customHeight="1">
      <c r="A16" s="16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2" s="4" customFormat="1" ht="18.75" customHeight="1">
      <c r="A17" s="169" t="s">
        <v>64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</row>
    <row r="18" spans="1:12" s="4" customFormat="1" ht="18.75" customHeight="1">
      <c r="A18" s="169"/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</row>
    <row r="19" spans="1:12" s="4" customFormat="1" ht="18.7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s="4" customFormat="1" ht="18.7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s="4" customFormat="1" ht="18.75" customHeight="1">
      <c r="A21" s="179" t="s">
        <v>63</v>
      </c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79"/>
    </row>
    <row r="22" spans="1:12" s="4" customFormat="1" ht="18.75" customHeight="1">
      <c r="A22" s="179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</row>
    <row r="23" spans="1:12" s="4" customFormat="1" ht="18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 s="4" customFormat="1" ht="18.75" customHeight="1">
      <c r="A24" s="174" t="s">
        <v>1</v>
      </c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</row>
    <row r="25" spans="1:12" s="4" customFormat="1" ht="18.75" customHeight="1">
      <c r="A25" s="174"/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</row>
    <row r="26" spans="1:12" s="4" customFormat="1" ht="18.75" customHeight="1"/>
    <row r="27" spans="1:12" s="4" customFormat="1" ht="18.75" customHeight="1">
      <c r="C27" s="171" t="s">
        <v>45</v>
      </c>
      <c r="D27" s="171"/>
      <c r="E27" s="171"/>
      <c r="F27" s="172">
        <v>1500000</v>
      </c>
      <c r="G27" s="172"/>
      <c r="H27" s="172"/>
      <c r="I27" s="172"/>
      <c r="J27" s="172"/>
      <c r="K27" s="173" t="s">
        <v>2</v>
      </c>
    </row>
    <row r="28" spans="1:12" s="4" customFormat="1" ht="18.75" customHeight="1">
      <c r="C28" s="171"/>
      <c r="D28" s="171"/>
      <c r="E28" s="171"/>
      <c r="F28" s="172"/>
      <c r="G28" s="172"/>
      <c r="H28" s="172"/>
      <c r="I28" s="172"/>
      <c r="J28" s="172"/>
      <c r="K28" s="173"/>
    </row>
    <row r="29" spans="1:12" s="4" customFormat="1" ht="18.75" customHeight="1"/>
    <row r="30" spans="1:12" s="4" customFormat="1" ht="18.75" customHeight="1">
      <c r="F30" s="197" t="s">
        <v>62</v>
      </c>
      <c r="G30" s="196"/>
      <c r="H30" s="195" t="s">
        <v>48</v>
      </c>
      <c r="I30" s="195"/>
      <c r="J30" s="195"/>
      <c r="K30" s="196"/>
    </row>
    <row r="31" spans="1:12" s="4" customFormat="1" ht="18.75" customHeight="1">
      <c r="D31" s="185" t="s">
        <v>61</v>
      </c>
      <c r="E31" s="186"/>
      <c r="F31" s="191" t="s">
        <v>94</v>
      </c>
      <c r="G31" s="192"/>
      <c r="H31" s="180"/>
      <c r="I31" s="181"/>
      <c r="J31" s="181"/>
      <c r="K31" s="198" t="s">
        <v>2</v>
      </c>
    </row>
    <row r="32" spans="1:12" s="4" customFormat="1" ht="18.75" customHeight="1">
      <c r="D32" s="187"/>
      <c r="E32" s="188"/>
      <c r="F32" s="193"/>
      <c r="G32" s="194"/>
      <c r="H32" s="182"/>
      <c r="I32" s="183"/>
      <c r="J32" s="183"/>
      <c r="K32" s="199"/>
    </row>
    <row r="33" spans="3:11" s="4" customFormat="1" ht="18.75" customHeight="1">
      <c r="D33" s="187"/>
      <c r="E33" s="188"/>
      <c r="F33" s="191" t="s">
        <v>95</v>
      </c>
      <c r="G33" s="192"/>
      <c r="H33" s="180"/>
      <c r="I33" s="181"/>
      <c r="J33" s="181"/>
      <c r="K33" s="198" t="s">
        <v>2</v>
      </c>
    </row>
    <row r="34" spans="3:11" s="4" customFormat="1" ht="18.75" customHeight="1">
      <c r="D34" s="187"/>
      <c r="E34" s="188"/>
      <c r="F34" s="193"/>
      <c r="G34" s="194"/>
      <c r="H34" s="182"/>
      <c r="I34" s="183"/>
      <c r="J34" s="183"/>
      <c r="K34" s="199"/>
    </row>
    <row r="35" spans="3:11" s="4" customFormat="1" ht="18.75" customHeight="1">
      <c r="D35" s="187"/>
      <c r="E35" s="188"/>
      <c r="F35" s="191" t="s">
        <v>96</v>
      </c>
      <c r="G35" s="192"/>
      <c r="H35" s="180">
        <v>1000000</v>
      </c>
      <c r="I35" s="181"/>
      <c r="J35" s="181"/>
      <c r="K35" s="198" t="s">
        <v>2</v>
      </c>
    </row>
    <row r="36" spans="3:11" s="4" customFormat="1" ht="18.75" customHeight="1">
      <c r="D36" s="187"/>
      <c r="E36" s="188"/>
      <c r="F36" s="193"/>
      <c r="G36" s="194"/>
      <c r="H36" s="182"/>
      <c r="I36" s="183"/>
      <c r="J36" s="183"/>
      <c r="K36" s="199"/>
    </row>
    <row r="37" spans="3:11" s="4" customFormat="1" ht="18.75" customHeight="1">
      <c r="D37" s="187"/>
      <c r="E37" s="188"/>
      <c r="F37" s="191" t="s">
        <v>97</v>
      </c>
      <c r="G37" s="192"/>
      <c r="H37" s="180" t="s">
        <v>151</v>
      </c>
      <c r="I37" s="181"/>
      <c r="J37" s="181"/>
      <c r="K37" s="198" t="s">
        <v>2</v>
      </c>
    </row>
    <row r="38" spans="3:11" s="4" customFormat="1" ht="18.75" customHeight="1">
      <c r="D38" s="187"/>
      <c r="E38" s="188"/>
      <c r="F38" s="193"/>
      <c r="G38" s="194"/>
      <c r="H38" s="182"/>
      <c r="I38" s="183"/>
      <c r="J38" s="183"/>
      <c r="K38" s="199"/>
    </row>
    <row r="39" spans="3:11" s="4" customFormat="1" ht="18.75" customHeight="1">
      <c r="D39" s="187"/>
      <c r="E39" s="188"/>
      <c r="F39" s="191" t="s">
        <v>42</v>
      </c>
      <c r="G39" s="192"/>
      <c r="H39" s="180"/>
      <c r="I39" s="181"/>
      <c r="J39" s="181"/>
      <c r="K39" s="198" t="s">
        <v>2</v>
      </c>
    </row>
    <row r="40" spans="3:11" s="4" customFormat="1" ht="18.75" customHeight="1">
      <c r="D40" s="187"/>
      <c r="E40" s="188"/>
      <c r="F40" s="193"/>
      <c r="G40" s="194"/>
      <c r="H40" s="182"/>
      <c r="I40" s="183"/>
      <c r="J40" s="183"/>
      <c r="K40" s="199"/>
    </row>
    <row r="41" spans="3:11" s="4" customFormat="1" ht="18.75" customHeight="1">
      <c r="D41" s="187"/>
      <c r="E41" s="188"/>
      <c r="F41" s="191" t="s">
        <v>41</v>
      </c>
      <c r="G41" s="192"/>
      <c r="H41" s="180">
        <v>500000</v>
      </c>
      <c r="I41" s="181"/>
      <c r="J41" s="181"/>
      <c r="K41" s="198" t="s">
        <v>2</v>
      </c>
    </row>
    <row r="42" spans="3:11" s="4" customFormat="1" ht="18.75" customHeight="1">
      <c r="D42" s="189"/>
      <c r="E42" s="190"/>
      <c r="F42" s="193"/>
      <c r="G42" s="194"/>
      <c r="H42" s="182"/>
      <c r="I42" s="183"/>
      <c r="J42" s="183"/>
      <c r="K42" s="199"/>
    </row>
    <row r="43" spans="3:11" s="4" customFormat="1" ht="18.75" customHeight="1">
      <c r="F43" s="5"/>
      <c r="G43" s="5"/>
      <c r="H43" s="5"/>
      <c r="I43" s="5"/>
    </row>
    <row r="44" spans="3:11" s="4" customFormat="1" ht="18.75" customHeight="1">
      <c r="C44" s="171" t="s">
        <v>46</v>
      </c>
      <c r="D44" s="171"/>
      <c r="E44" s="171"/>
      <c r="F44" s="165" t="s">
        <v>60</v>
      </c>
      <c r="G44" s="165"/>
      <c r="H44" s="165"/>
      <c r="I44" s="165"/>
      <c r="J44" s="165"/>
      <c r="K44" s="165"/>
    </row>
    <row r="45" spans="3:11" s="4" customFormat="1" ht="18.75" customHeight="1">
      <c r="C45" s="171"/>
      <c r="D45" s="171"/>
      <c r="E45" s="171"/>
      <c r="F45" s="165"/>
      <c r="G45" s="165"/>
      <c r="H45" s="165"/>
      <c r="I45" s="165"/>
      <c r="J45" s="165"/>
      <c r="K45" s="165"/>
    </row>
    <row r="46" spans="3:11" s="4" customFormat="1" ht="18.75" customHeight="1">
      <c r="F46" s="5"/>
      <c r="G46" s="5"/>
      <c r="H46" s="5"/>
      <c r="I46" s="5"/>
    </row>
    <row r="47" spans="3:11" s="4" customFormat="1" ht="18.75" customHeight="1">
      <c r="C47" s="171" t="s">
        <v>47</v>
      </c>
      <c r="D47" s="171"/>
      <c r="E47" s="171"/>
      <c r="F47" s="165" t="s">
        <v>60</v>
      </c>
      <c r="G47" s="165"/>
      <c r="H47" s="165"/>
      <c r="I47" s="165"/>
      <c r="J47" s="165"/>
      <c r="K47" s="165"/>
    </row>
    <row r="48" spans="3:11" s="4" customFormat="1" ht="18.75" customHeight="1">
      <c r="C48" s="171"/>
      <c r="D48" s="171"/>
      <c r="E48" s="171"/>
      <c r="F48" s="165"/>
      <c r="G48" s="165"/>
      <c r="H48" s="165"/>
      <c r="I48" s="165"/>
      <c r="J48" s="165"/>
      <c r="K48" s="165"/>
    </row>
    <row r="49" spans="3:11" s="4" customFormat="1" ht="18.75" customHeight="1">
      <c r="F49" s="5"/>
      <c r="G49" s="5"/>
      <c r="H49" s="5"/>
      <c r="I49" s="5"/>
    </row>
    <row r="50" spans="3:11" s="4" customFormat="1" ht="18.75" customHeight="1">
      <c r="C50" s="171" t="s">
        <v>112</v>
      </c>
      <c r="D50" s="171"/>
      <c r="E50" s="171"/>
      <c r="F50" s="174" t="s">
        <v>26</v>
      </c>
      <c r="G50" s="174"/>
      <c r="H50" s="184"/>
      <c r="I50" s="184"/>
      <c r="J50" s="184"/>
      <c r="K50" s="184"/>
    </row>
    <row r="51" spans="3:11" s="4" customFormat="1" ht="18.75" customHeight="1">
      <c r="C51" s="171"/>
      <c r="D51" s="171"/>
      <c r="E51" s="171"/>
      <c r="F51" s="173"/>
      <c r="G51" s="173"/>
      <c r="H51" s="165"/>
      <c r="I51" s="165"/>
      <c r="J51" s="165"/>
      <c r="K51" s="165"/>
    </row>
    <row r="52" spans="3:11" s="4" customFormat="1" ht="18.75" customHeight="1">
      <c r="F52" s="166" t="s">
        <v>115</v>
      </c>
      <c r="G52" s="166"/>
      <c r="H52" s="164"/>
      <c r="I52" s="164"/>
      <c r="J52" s="164"/>
      <c r="K52" s="164"/>
    </row>
    <row r="53" spans="3:11" s="4" customFormat="1" ht="18.75" customHeight="1">
      <c r="F53" s="167"/>
      <c r="G53" s="167"/>
      <c r="H53" s="165"/>
      <c r="I53" s="165"/>
      <c r="J53" s="165"/>
      <c r="K53" s="165"/>
    </row>
    <row r="54" spans="3:11" ht="18.75" customHeight="1">
      <c r="F54" s="3"/>
      <c r="G54" s="3"/>
      <c r="H54" s="3"/>
      <c r="I54" s="3"/>
    </row>
    <row r="55" spans="3:11" ht="18.75" customHeight="1">
      <c r="F55" s="3"/>
      <c r="G55" s="3"/>
      <c r="H55" s="3"/>
      <c r="I55" s="3"/>
    </row>
    <row r="56" spans="3:11" ht="18.75" customHeight="1">
      <c r="F56" s="3"/>
      <c r="G56" s="3"/>
      <c r="H56" s="3"/>
      <c r="I56" s="3"/>
    </row>
  </sheetData>
  <mergeCells count="45">
    <mergeCell ref="A4:E5"/>
    <mergeCell ref="C47:E48"/>
    <mergeCell ref="F47:K48"/>
    <mergeCell ref="H41:J42"/>
    <mergeCell ref="K31:K32"/>
    <mergeCell ref="K33:K34"/>
    <mergeCell ref="C44:E45"/>
    <mergeCell ref="F44:K45"/>
    <mergeCell ref="F31:G32"/>
    <mergeCell ref="K35:K36"/>
    <mergeCell ref="K37:K38"/>
    <mergeCell ref="F33:G34"/>
    <mergeCell ref="F39:G40"/>
    <mergeCell ref="C50:E51"/>
    <mergeCell ref="H50:K51"/>
    <mergeCell ref="F50:G51"/>
    <mergeCell ref="G7:H8"/>
    <mergeCell ref="I7:L8"/>
    <mergeCell ref="H39:J40"/>
    <mergeCell ref="A24:L25"/>
    <mergeCell ref="D31:E42"/>
    <mergeCell ref="F41:G42"/>
    <mergeCell ref="H30:K30"/>
    <mergeCell ref="F30:G30"/>
    <mergeCell ref="K39:K40"/>
    <mergeCell ref="K41:K42"/>
    <mergeCell ref="H31:J32"/>
    <mergeCell ref="F35:G36"/>
    <mergeCell ref="F37:G38"/>
    <mergeCell ref="H52:K53"/>
    <mergeCell ref="F52:G53"/>
    <mergeCell ref="A15:L16"/>
    <mergeCell ref="A17:L18"/>
    <mergeCell ref="I2:L2"/>
    <mergeCell ref="C27:E28"/>
    <mergeCell ref="F27:J28"/>
    <mergeCell ref="K27:K28"/>
    <mergeCell ref="G9:H10"/>
    <mergeCell ref="I9:L10"/>
    <mergeCell ref="G11:H12"/>
    <mergeCell ref="I11:L12"/>
    <mergeCell ref="A21:L22"/>
    <mergeCell ref="H33:J34"/>
    <mergeCell ref="H35:J36"/>
    <mergeCell ref="H37:J38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55" orientation="landscape" r:id="rId1"/>
  <headerFooter alignWithMargins="0">
    <oddHeader>&amp;L&amp;12【様式１-１】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30"/>
  <sheetViews>
    <sheetView view="pageBreakPreview" zoomScaleNormal="100" zoomScaleSheetLayoutView="100" workbookViewId="0">
      <selection activeCell="X10" sqref="X10:AD11"/>
    </sheetView>
  </sheetViews>
  <sheetFormatPr defaultColWidth="3.75" defaultRowHeight="22.5" customHeight="1"/>
  <cols>
    <col min="1" max="44" width="3.75" style="10"/>
    <col min="45" max="16384" width="3.75" style="9"/>
  </cols>
  <sheetData>
    <row r="1" spans="1:44" ht="22.5" customHeight="1">
      <c r="A1" s="15"/>
      <c r="B1" s="15"/>
      <c r="C1" s="15"/>
      <c r="D1" s="15"/>
    </row>
    <row r="2" spans="1:44" ht="22.5" customHeight="1">
      <c r="A2" s="9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467"/>
      <c r="Q2" s="467"/>
      <c r="R2" s="467"/>
      <c r="S2" s="467"/>
      <c r="T2" s="467"/>
      <c r="U2" s="467"/>
      <c r="V2" s="467"/>
      <c r="W2" s="467"/>
      <c r="X2" s="467"/>
      <c r="Y2" s="467"/>
      <c r="Z2" s="467"/>
      <c r="AA2" s="467"/>
      <c r="AB2" s="456" t="s">
        <v>75</v>
      </c>
      <c r="AC2" s="456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22.5" customHeight="1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2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ht="22.5" customHeight="1">
      <c r="A4" s="457" t="s">
        <v>110</v>
      </c>
      <c r="B4" s="458"/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  <c r="R4" s="458"/>
      <c r="S4" s="458"/>
      <c r="T4" s="458"/>
      <c r="U4" s="458"/>
      <c r="V4" s="458"/>
      <c r="W4" s="458"/>
      <c r="X4" s="458"/>
      <c r="Y4" s="458"/>
      <c r="Z4" s="458"/>
      <c r="AA4" s="458"/>
      <c r="AB4" s="458"/>
      <c r="AC4" s="458"/>
      <c r="AD4" s="458"/>
      <c r="AE4" s="458"/>
      <c r="AF4" s="458"/>
      <c r="AG4" s="458"/>
      <c r="AH4" s="458"/>
      <c r="AI4" s="458"/>
      <c r="AJ4" s="458"/>
      <c r="AK4" s="458"/>
      <c r="AL4" s="458"/>
      <c r="AM4" s="458"/>
      <c r="AN4" s="458"/>
      <c r="AO4" s="458"/>
      <c r="AP4" s="458"/>
      <c r="AQ4" s="458"/>
      <c r="AR4" s="458"/>
    </row>
    <row r="5" spans="1:44" ht="22.5" customHeight="1" thickBot="1"/>
    <row r="6" spans="1:44" ht="22.5" customHeight="1">
      <c r="A6" s="422" t="s">
        <v>73</v>
      </c>
      <c r="B6" s="390" t="s">
        <v>11</v>
      </c>
      <c r="C6" s="391"/>
      <c r="D6" s="392"/>
      <c r="E6" s="399" t="s">
        <v>12</v>
      </c>
      <c r="F6" s="391"/>
      <c r="G6" s="392"/>
      <c r="H6" s="425" t="s">
        <v>72</v>
      </c>
      <c r="I6" s="426"/>
      <c r="J6" s="426"/>
      <c r="K6" s="426"/>
      <c r="L6" s="426"/>
      <c r="M6" s="426"/>
      <c r="N6" s="426"/>
      <c r="O6" s="426"/>
      <c r="P6" s="427"/>
      <c r="Q6" s="399" t="s">
        <v>71</v>
      </c>
      <c r="R6" s="391"/>
      <c r="S6" s="391"/>
      <c r="T6" s="391"/>
      <c r="U6" s="391"/>
      <c r="V6" s="391"/>
      <c r="W6" s="392"/>
      <c r="X6" s="399" t="s">
        <v>70</v>
      </c>
      <c r="Y6" s="391"/>
      <c r="Z6" s="391"/>
      <c r="AA6" s="391"/>
      <c r="AB6" s="391"/>
      <c r="AC6" s="391"/>
      <c r="AD6" s="392"/>
      <c r="AE6" s="459" t="s">
        <v>69</v>
      </c>
      <c r="AF6" s="460"/>
      <c r="AG6" s="460"/>
      <c r="AH6" s="460"/>
      <c r="AI6" s="460"/>
      <c r="AJ6" s="460"/>
      <c r="AK6" s="460"/>
      <c r="AL6" s="460"/>
      <c r="AM6" s="460"/>
      <c r="AN6" s="460"/>
      <c r="AO6" s="460"/>
      <c r="AP6" s="460"/>
      <c r="AQ6" s="460"/>
      <c r="AR6" s="461"/>
    </row>
    <row r="7" spans="1:44" ht="22.5" customHeight="1">
      <c r="A7" s="423"/>
      <c r="B7" s="393"/>
      <c r="C7" s="394"/>
      <c r="D7" s="395"/>
      <c r="E7" s="400"/>
      <c r="F7" s="394"/>
      <c r="G7" s="395"/>
      <c r="H7" s="428"/>
      <c r="I7" s="429"/>
      <c r="J7" s="429"/>
      <c r="K7" s="429"/>
      <c r="L7" s="429"/>
      <c r="M7" s="429"/>
      <c r="N7" s="429"/>
      <c r="O7" s="429"/>
      <c r="P7" s="430"/>
      <c r="Q7" s="450"/>
      <c r="R7" s="451"/>
      <c r="S7" s="451"/>
      <c r="T7" s="451"/>
      <c r="U7" s="451"/>
      <c r="V7" s="451"/>
      <c r="W7" s="452"/>
      <c r="X7" s="450"/>
      <c r="Y7" s="451"/>
      <c r="Z7" s="451"/>
      <c r="AA7" s="451"/>
      <c r="AB7" s="451"/>
      <c r="AC7" s="451"/>
      <c r="AD7" s="452"/>
      <c r="AE7" s="462"/>
      <c r="AF7" s="463"/>
      <c r="AG7" s="463"/>
      <c r="AH7" s="463"/>
      <c r="AI7" s="463"/>
      <c r="AJ7" s="463"/>
      <c r="AK7" s="463"/>
      <c r="AL7" s="463"/>
      <c r="AM7" s="463"/>
      <c r="AN7" s="463"/>
      <c r="AO7" s="463"/>
      <c r="AP7" s="463"/>
      <c r="AQ7" s="463"/>
      <c r="AR7" s="464"/>
    </row>
    <row r="8" spans="1:44" ht="22.5" customHeight="1">
      <c r="A8" s="423"/>
      <c r="B8" s="393"/>
      <c r="C8" s="394"/>
      <c r="D8" s="395"/>
      <c r="E8" s="400"/>
      <c r="F8" s="394"/>
      <c r="G8" s="395"/>
      <c r="H8" s="428"/>
      <c r="I8" s="429"/>
      <c r="J8" s="429"/>
      <c r="K8" s="429"/>
      <c r="L8" s="429"/>
      <c r="M8" s="429"/>
      <c r="N8" s="429"/>
      <c r="O8" s="429"/>
      <c r="P8" s="430"/>
      <c r="Q8" s="400" t="s">
        <v>68</v>
      </c>
      <c r="R8" s="394"/>
      <c r="S8" s="394"/>
      <c r="T8" s="394"/>
      <c r="U8" s="394"/>
      <c r="V8" s="394"/>
      <c r="W8" s="395"/>
      <c r="X8" s="400" t="s">
        <v>68</v>
      </c>
      <c r="Y8" s="394"/>
      <c r="Z8" s="394"/>
      <c r="AA8" s="394"/>
      <c r="AB8" s="394"/>
      <c r="AC8" s="394"/>
      <c r="AD8" s="395"/>
      <c r="AE8" s="465" t="s">
        <v>67</v>
      </c>
      <c r="AF8" s="466"/>
      <c r="AG8" s="465" t="s">
        <v>27</v>
      </c>
      <c r="AH8" s="466"/>
      <c r="AI8" s="468" t="s">
        <v>66</v>
      </c>
      <c r="AJ8" s="469"/>
      <c r="AK8" s="469"/>
      <c r="AL8" s="469"/>
      <c r="AM8" s="469"/>
      <c r="AN8" s="469"/>
      <c r="AO8" s="469"/>
      <c r="AP8" s="469"/>
      <c r="AQ8" s="469"/>
      <c r="AR8" s="470"/>
    </row>
    <row r="9" spans="1:44" ht="22.5" customHeight="1" thickBot="1">
      <c r="A9" s="424"/>
      <c r="B9" s="396"/>
      <c r="C9" s="397"/>
      <c r="D9" s="398"/>
      <c r="E9" s="401"/>
      <c r="F9" s="397"/>
      <c r="G9" s="398"/>
      <c r="H9" s="431"/>
      <c r="I9" s="432"/>
      <c r="J9" s="432"/>
      <c r="K9" s="432"/>
      <c r="L9" s="432"/>
      <c r="M9" s="432"/>
      <c r="N9" s="432"/>
      <c r="O9" s="432"/>
      <c r="P9" s="433"/>
      <c r="Q9" s="401"/>
      <c r="R9" s="397"/>
      <c r="S9" s="397"/>
      <c r="T9" s="397"/>
      <c r="U9" s="397"/>
      <c r="V9" s="397"/>
      <c r="W9" s="398"/>
      <c r="X9" s="401"/>
      <c r="Y9" s="397"/>
      <c r="Z9" s="397"/>
      <c r="AA9" s="397"/>
      <c r="AB9" s="397"/>
      <c r="AC9" s="397"/>
      <c r="AD9" s="398"/>
      <c r="AE9" s="420"/>
      <c r="AF9" s="421"/>
      <c r="AG9" s="420"/>
      <c r="AH9" s="421"/>
      <c r="AI9" s="420" t="s">
        <v>7</v>
      </c>
      <c r="AJ9" s="421"/>
      <c r="AK9" s="420" t="s">
        <v>0</v>
      </c>
      <c r="AL9" s="421"/>
      <c r="AM9" s="420" t="s">
        <v>40</v>
      </c>
      <c r="AN9" s="421"/>
      <c r="AO9" s="420" t="s">
        <v>6</v>
      </c>
      <c r="AP9" s="421"/>
      <c r="AQ9" s="420" t="s">
        <v>65</v>
      </c>
      <c r="AR9" s="455"/>
    </row>
    <row r="10" spans="1:44" ht="22.5" customHeight="1">
      <c r="A10" s="403">
        <v>1</v>
      </c>
      <c r="B10" s="440"/>
      <c r="C10" s="441"/>
      <c r="D10" s="442"/>
      <c r="E10" s="443"/>
      <c r="F10" s="441"/>
      <c r="G10" s="442"/>
      <c r="H10" s="363"/>
      <c r="I10" s="364"/>
      <c r="J10" s="364"/>
      <c r="K10" s="364"/>
      <c r="L10" s="364"/>
      <c r="M10" s="364"/>
      <c r="N10" s="364"/>
      <c r="O10" s="364"/>
      <c r="P10" s="365"/>
      <c r="Q10" s="363"/>
      <c r="R10" s="364"/>
      <c r="S10" s="364"/>
      <c r="T10" s="364"/>
      <c r="U10" s="364"/>
      <c r="V10" s="364"/>
      <c r="W10" s="365"/>
      <c r="X10" s="363"/>
      <c r="Y10" s="364"/>
      <c r="Z10" s="364"/>
      <c r="AA10" s="364"/>
      <c r="AB10" s="364"/>
      <c r="AC10" s="364"/>
      <c r="AD10" s="365"/>
      <c r="AE10" s="434"/>
      <c r="AF10" s="447"/>
      <c r="AG10" s="434"/>
      <c r="AH10" s="447"/>
      <c r="AI10" s="434"/>
      <c r="AJ10" s="447"/>
      <c r="AK10" s="434"/>
      <c r="AL10" s="447"/>
      <c r="AM10" s="434"/>
      <c r="AN10" s="447"/>
      <c r="AO10" s="434"/>
      <c r="AP10" s="447"/>
      <c r="AQ10" s="434"/>
      <c r="AR10" s="435"/>
    </row>
    <row r="11" spans="1:44" ht="22.5" customHeight="1">
      <c r="A11" s="376"/>
      <c r="B11" s="404"/>
      <c r="C11" s="405"/>
      <c r="D11" s="406"/>
      <c r="E11" s="417"/>
      <c r="F11" s="405"/>
      <c r="G11" s="406"/>
      <c r="H11" s="369"/>
      <c r="I11" s="370"/>
      <c r="J11" s="370"/>
      <c r="K11" s="370"/>
      <c r="L11" s="370"/>
      <c r="M11" s="370"/>
      <c r="N11" s="370"/>
      <c r="O11" s="370"/>
      <c r="P11" s="371"/>
      <c r="Q11" s="366"/>
      <c r="R11" s="367"/>
      <c r="S11" s="367"/>
      <c r="T11" s="367"/>
      <c r="U11" s="367"/>
      <c r="V11" s="367"/>
      <c r="W11" s="368"/>
      <c r="X11" s="366"/>
      <c r="Y11" s="367"/>
      <c r="Z11" s="367"/>
      <c r="AA11" s="367"/>
      <c r="AB11" s="367"/>
      <c r="AC11" s="367"/>
      <c r="AD11" s="368"/>
      <c r="AE11" s="436"/>
      <c r="AF11" s="448"/>
      <c r="AG11" s="436"/>
      <c r="AH11" s="448"/>
      <c r="AI11" s="436"/>
      <c r="AJ11" s="448"/>
      <c r="AK11" s="436"/>
      <c r="AL11" s="448"/>
      <c r="AM11" s="436"/>
      <c r="AN11" s="448"/>
      <c r="AO11" s="436"/>
      <c r="AP11" s="448"/>
      <c r="AQ11" s="436"/>
      <c r="AR11" s="437"/>
    </row>
    <row r="12" spans="1:44" ht="22.5" customHeight="1">
      <c r="A12" s="376"/>
      <c r="B12" s="404"/>
      <c r="C12" s="405"/>
      <c r="D12" s="406"/>
      <c r="E12" s="417"/>
      <c r="F12" s="405"/>
      <c r="G12" s="406"/>
      <c r="H12" s="369"/>
      <c r="I12" s="370"/>
      <c r="J12" s="370"/>
      <c r="K12" s="370"/>
      <c r="L12" s="370"/>
      <c r="M12" s="370"/>
      <c r="N12" s="370"/>
      <c r="O12" s="370"/>
      <c r="P12" s="371"/>
      <c r="Q12" s="369"/>
      <c r="R12" s="370"/>
      <c r="S12" s="370"/>
      <c r="T12" s="370"/>
      <c r="U12" s="370"/>
      <c r="V12" s="370"/>
      <c r="W12" s="371"/>
      <c r="X12" s="369"/>
      <c r="Y12" s="370"/>
      <c r="Z12" s="370"/>
      <c r="AA12" s="370"/>
      <c r="AB12" s="370"/>
      <c r="AC12" s="370"/>
      <c r="AD12" s="371"/>
      <c r="AE12" s="436"/>
      <c r="AF12" s="448"/>
      <c r="AG12" s="436"/>
      <c r="AH12" s="448"/>
      <c r="AI12" s="436"/>
      <c r="AJ12" s="448"/>
      <c r="AK12" s="436"/>
      <c r="AL12" s="448"/>
      <c r="AM12" s="436"/>
      <c r="AN12" s="448"/>
      <c r="AO12" s="436"/>
      <c r="AP12" s="448"/>
      <c r="AQ12" s="436"/>
      <c r="AR12" s="437"/>
    </row>
    <row r="13" spans="1:44" ht="22.5" customHeight="1">
      <c r="A13" s="377"/>
      <c r="B13" s="413"/>
      <c r="C13" s="414"/>
      <c r="D13" s="415"/>
      <c r="E13" s="418"/>
      <c r="F13" s="414"/>
      <c r="G13" s="415"/>
      <c r="H13" s="372"/>
      <c r="I13" s="373"/>
      <c r="J13" s="373"/>
      <c r="K13" s="373"/>
      <c r="L13" s="373"/>
      <c r="M13" s="373"/>
      <c r="N13" s="373"/>
      <c r="O13" s="373"/>
      <c r="P13" s="374"/>
      <c r="Q13" s="372"/>
      <c r="R13" s="373"/>
      <c r="S13" s="373"/>
      <c r="T13" s="373"/>
      <c r="U13" s="373"/>
      <c r="V13" s="373"/>
      <c r="W13" s="374"/>
      <c r="X13" s="372"/>
      <c r="Y13" s="373"/>
      <c r="Z13" s="373"/>
      <c r="AA13" s="373"/>
      <c r="AB13" s="373"/>
      <c r="AC13" s="373"/>
      <c r="AD13" s="374"/>
      <c r="AE13" s="438"/>
      <c r="AF13" s="449"/>
      <c r="AG13" s="438"/>
      <c r="AH13" s="449"/>
      <c r="AI13" s="438"/>
      <c r="AJ13" s="449"/>
      <c r="AK13" s="438"/>
      <c r="AL13" s="449"/>
      <c r="AM13" s="438"/>
      <c r="AN13" s="449"/>
      <c r="AO13" s="438"/>
      <c r="AP13" s="449"/>
      <c r="AQ13" s="438"/>
      <c r="AR13" s="439"/>
    </row>
    <row r="14" spans="1:44" ht="22.5" customHeight="1">
      <c r="A14" s="375">
        <v>2</v>
      </c>
      <c r="B14" s="410"/>
      <c r="C14" s="411"/>
      <c r="D14" s="412"/>
      <c r="E14" s="416"/>
      <c r="F14" s="411"/>
      <c r="G14" s="412"/>
      <c r="H14" s="387"/>
      <c r="I14" s="388"/>
      <c r="J14" s="388"/>
      <c r="K14" s="388"/>
      <c r="L14" s="388"/>
      <c r="M14" s="388"/>
      <c r="N14" s="388"/>
      <c r="O14" s="388"/>
      <c r="P14" s="389"/>
      <c r="Q14" s="387"/>
      <c r="R14" s="388"/>
      <c r="S14" s="388"/>
      <c r="T14" s="388"/>
      <c r="U14" s="388"/>
      <c r="V14" s="388"/>
      <c r="W14" s="389"/>
      <c r="X14" s="387"/>
      <c r="Y14" s="388"/>
      <c r="Z14" s="388"/>
      <c r="AA14" s="388"/>
      <c r="AB14" s="388"/>
      <c r="AC14" s="388"/>
      <c r="AD14" s="389"/>
      <c r="AE14" s="453"/>
      <c r="AF14" s="454"/>
      <c r="AG14" s="453"/>
      <c r="AH14" s="454"/>
      <c r="AI14" s="453"/>
      <c r="AJ14" s="454"/>
      <c r="AK14" s="453"/>
      <c r="AL14" s="454"/>
      <c r="AM14" s="453"/>
      <c r="AN14" s="454"/>
      <c r="AO14" s="453"/>
      <c r="AP14" s="454"/>
      <c r="AQ14" s="453"/>
      <c r="AR14" s="471"/>
    </row>
    <row r="15" spans="1:44" ht="22.5" customHeight="1">
      <c r="A15" s="376"/>
      <c r="B15" s="404"/>
      <c r="C15" s="405"/>
      <c r="D15" s="406"/>
      <c r="E15" s="417"/>
      <c r="F15" s="405"/>
      <c r="G15" s="406"/>
      <c r="H15" s="369"/>
      <c r="I15" s="370"/>
      <c r="J15" s="370"/>
      <c r="K15" s="370"/>
      <c r="L15" s="370"/>
      <c r="M15" s="370"/>
      <c r="N15" s="370"/>
      <c r="O15" s="370"/>
      <c r="P15" s="371"/>
      <c r="Q15" s="366"/>
      <c r="R15" s="367"/>
      <c r="S15" s="367"/>
      <c r="T15" s="367"/>
      <c r="U15" s="367"/>
      <c r="V15" s="367"/>
      <c r="W15" s="368"/>
      <c r="X15" s="366"/>
      <c r="Y15" s="367"/>
      <c r="Z15" s="367"/>
      <c r="AA15" s="367"/>
      <c r="AB15" s="367"/>
      <c r="AC15" s="367"/>
      <c r="AD15" s="368"/>
      <c r="AE15" s="436"/>
      <c r="AF15" s="448"/>
      <c r="AG15" s="436"/>
      <c r="AH15" s="448"/>
      <c r="AI15" s="436"/>
      <c r="AJ15" s="448"/>
      <c r="AK15" s="436"/>
      <c r="AL15" s="448"/>
      <c r="AM15" s="436"/>
      <c r="AN15" s="448"/>
      <c r="AO15" s="436"/>
      <c r="AP15" s="448"/>
      <c r="AQ15" s="436"/>
      <c r="AR15" s="437"/>
    </row>
    <row r="16" spans="1:44" ht="22.5" customHeight="1">
      <c r="A16" s="376"/>
      <c r="B16" s="404"/>
      <c r="C16" s="405"/>
      <c r="D16" s="406"/>
      <c r="E16" s="417"/>
      <c r="F16" s="405"/>
      <c r="G16" s="406"/>
      <c r="H16" s="369"/>
      <c r="I16" s="370"/>
      <c r="J16" s="370"/>
      <c r="K16" s="370"/>
      <c r="L16" s="370"/>
      <c r="M16" s="370"/>
      <c r="N16" s="370"/>
      <c r="O16" s="370"/>
      <c r="P16" s="371"/>
      <c r="Q16" s="369"/>
      <c r="R16" s="370"/>
      <c r="S16" s="370"/>
      <c r="T16" s="370"/>
      <c r="U16" s="370"/>
      <c r="V16" s="370"/>
      <c r="W16" s="371"/>
      <c r="X16" s="369"/>
      <c r="Y16" s="370"/>
      <c r="Z16" s="370"/>
      <c r="AA16" s="370"/>
      <c r="AB16" s="370"/>
      <c r="AC16" s="370"/>
      <c r="AD16" s="371"/>
      <c r="AE16" s="436"/>
      <c r="AF16" s="448"/>
      <c r="AG16" s="436"/>
      <c r="AH16" s="448"/>
      <c r="AI16" s="436"/>
      <c r="AJ16" s="448"/>
      <c r="AK16" s="436"/>
      <c r="AL16" s="448"/>
      <c r="AM16" s="436"/>
      <c r="AN16" s="448"/>
      <c r="AO16" s="436"/>
      <c r="AP16" s="448"/>
      <c r="AQ16" s="436"/>
      <c r="AR16" s="437"/>
    </row>
    <row r="17" spans="1:44" ht="22.5" customHeight="1">
      <c r="A17" s="377"/>
      <c r="B17" s="413"/>
      <c r="C17" s="414"/>
      <c r="D17" s="415"/>
      <c r="E17" s="418"/>
      <c r="F17" s="414"/>
      <c r="G17" s="415"/>
      <c r="H17" s="372"/>
      <c r="I17" s="373"/>
      <c r="J17" s="373"/>
      <c r="K17" s="373"/>
      <c r="L17" s="373"/>
      <c r="M17" s="373"/>
      <c r="N17" s="373"/>
      <c r="O17" s="373"/>
      <c r="P17" s="374"/>
      <c r="Q17" s="372"/>
      <c r="R17" s="373"/>
      <c r="S17" s="373"/>
      <c r="T17" s="373"/>
      <c r="U17" s="373"/>
      <c r="V17" s="373"/>
      <c r="W17" s="374"/>
      <c r="X17" s="372"/>
      <c r="Y17" s="373"/>
      <c r="Z17" s="373"/>
      <c r="AA17" s="373"/>
      <c r="AB17" s="373"/>
      <c r="AC17" s="373"/>
      <c r="AD17" s="374"/>
      <c r="AE17" s="438"/>
      <c r="AF17" s="449"/>
      <c r="AG17" s="438"/>
      <c r="AH17" s="449"/>
      <c r="AI17" s="438"/>
      <c r="AJ17" s="449"/>
      <c r="AK17" s="438"/>
      <c r="AL17" s="449"/>
      <c r="AM17" s="438"/>
      <c r="AN17" s="449"/>
      <c r="AO17" s="438"/>
      <c r="AP17" s="449"/>
      <c r="AQ17" s="438"/>
      <c r="AR17" s="439"/>
    </row>
    <row r="18" spans="1:44" ht="22.5" customHeight="1">
      <c r="A18" s="375">
        <v>3</v>
      </c>
      <c r="B18" s="410"/>
      <c r="C18" s="411"/>
      <c r="D18" s="412"/>
      <c r="E18" s="416"/>
      <c r="F18" s="411"/>
      <c r="G18" s="412"/>
      <c r="H18" s="387"/>
      <c r="I18" s="388"/>
      <c r="J18" s="388"/>
      <c r="K18" s="388"/>
      <c r="L18" s="388"/>
      <c r="M18" s="388"/>
      <c r="N18" s="388"/>
      <c r="O18" s="388"/>
      <c r="P18" s="389"/>
      <c r="Q18" s="387"/>
      <c r="R18" s="388"/>
      <c r="S18" s="388"/>
      <c r="T18" s="388"/>
      <c r="U18" s="388"/>
      <c r="V18" s="388"/>
      <c r="W18" s="389"/>
      <c r="X18" s="387"/>
      <c r="Y18" s="388"/>
      <c r="Z18" s="388"/>
      <c r="AA18" s="388"/>
      <c r="AB18" s="388"/>
      <c r="AC18" s="388"/>
      <c r="AD18" s="389"/>
      <c r="AE18" s="453"/>
      <c r="AF18" s="454"/>
      <c r="AG18" s="453"/>
      <c r="AH18" s="454"/>
      <c r="AI18" s="453"/>
      <c r="AJ18" s="454"/>
      <c r="AK18" s="453"/>
      <c r="AL18" s="454"/>
      <c r="AM18" s="453"/>
      <c r="AN18" s="454"/>
      <c r="AO18" s="453"/>
      <c r="AP18" s="454"/>
      <c r="AQ18" s="453"/>
      <c r="AR18" s="471"/>
    </row>
    <row r="19" spans="1:44" ht="22.5" customHeight="1">
      <c r="A19" s="376"/>
      <c r="B19" s="404"/>
      <c r="C19" s="405"/>
      <c r="D19" s="406"/>
      <c r="E19" s="417"/>
      <c r="F19" s="405"/>
      <c r="G19" s="406"/>
      <c r="H19" s="369"/>
      <c r="I19" s="370"/>
      <c r="J19" s="370"/>
      <c r="K19" s="370"/>
      <c r="L19" s="370"/>
      <c r="M19" s="370"/>
      <c r="N19" s="370"/>
      <c r="O19" s="370"/>
      <c r="P19" s="371"/>
      <c r="Q19" s="366"/>
      <c r="R19" s="367"/>
      <c r="S19" s="367"/>
      <c r="T19" s="367"/>
      <c r="U19" s="367"/>
      <c r="V19" s="367"/>
      <c r="W19" s="368"/>
      <c r="X19" s="366"/>
      <c r="Y19" s="367"/>
      <c r="Z19" s="367"/>
      <c r="AA19" s="367"/>
      <c r="AB19" s="367"/>
      <c r="AC19" s="367"/>
      <c r="AD19" s="368"/>
      <c r="AE19" s="436"/>
      <c r="AF19" s="448"/>
      <c r="AG19" s="436"/>
      <c r="AH19" s="448"/>
      <c r="AI19" s="436"/>
      <c r="AJ19" s="448"/>
      <c r="AK19" s="436"/>
      <c r="AL19" s="448"/>
      <c r="AM19" s="436"/>
      <c r="AN19" s="448"/>
      <c r="AO19" s="436"/>
      <c r="AP19" s="448"/>
      <c r="AQ19" s="436"/>
      <c r="AR19" s="437"/>
    </row>
    <row r="20" spans="1:44" ht="22.5" customHeight="1">
      <c r="A20" s="376"/>
      <c r="B20" s="404"/>
      <c r="C20" s="405"/>
      <c r="D20" s="406"/>
      <c r="E20" s="417"/>
      <c r="F20" s="405"/>
      <c r="G20" s="406"/>
      <c r="H20" s="369"/>
      <c r="I20" s="370"/>
      <c r="J20" s="370"/>
      <c r="K20" s="370"/>
      <c r="L20" s="370"/>
      <c r="M20" s="370"/>
      <c r="N20" s="370"/>
      <c r="O20" s="370"/>
      <c r="P20" s="371"/>
      <c r="Q20" s="369"/>
      <c r="R20" s="370"/>
      <c r="S20" s="370"/>
      <c r="T20" s="370"/>
      <c r="U20" s="370"/>
      <c r="V20" s="370"/>
      <c r="W20" s="371"/>
      <c r="X20" s="369"/>
      <c r="Y20" s="370"/>
      <c r="Z20" s="370"/>
      <c r="AA20" s="370"/>
      <c r="AB20" s="370"/>
      <c r="AC20" s="370"/>
      <c r="AD20" s="371"/>
      <c r="AE20" s="436"/>
      <c r="AF20" s="448"/>
      <c r="AG20" s="436"/>
      <c r="AH20" s="448"/>
      <c r="AI20" s="436"/>
      <c r="AJ20" s="448"/>
      <c r="AK20" s="436"/>
      <c r="AL20" s="448"/>
      <c r="AM20" s="436"/>
      <c r="AN20" s="448"/>
      <c r="AO20" s="436"/>
      <c r="AP20" s="448"/>
      <c r="AQ20" s="436"/>
      <c r="AR20" s="437"/>
    </row>
    <row r="21" spans="1:44" ht="22.5" customHeight="1">
      <c r="A21" s="377"/>
      <c r="B21" s="413"/>
      <c r="C21" s="414"/>
      <c r="D21" s="415"/>
      <c r="E21" s="418"/>
      <c r="F21" s="414"/>
      <c r="G21" s="415"/>
      <c r="H21" s="372"/>
      <c r="I21" s="373"/>
      <c r="J21" s="373"/>
      <c r="K21" s="373"/>
      <c r="L21" s="373"/>
      <c r="M21" s="373"/>
      <c r="N21" s="373"/>
      <c r="O21" s="373"/>
      <c r="P21" s="374"/>
      <c r="Q21" s="372"/>
      <c r="R21" s="373"/>
      <c r="S21" s="373"/>
      <c r="T21" s="373"/>
      <c r="U21" s="373"/>
      <c r="V21" s="373"/>
      <c r="W21" s="374"/>
      <c r="X21" s="372"/>
      <c r="Y21" s="373"/>
      <c r="Z21" s="373"/>
      <c r="AA21" s="373"/>
      <c r="AB21" s="373"/>
      <c r="AC21" s="373"/>
      <c r="AD21" s="374"/>
      <c r="AE21" s="438"/>
      <c r="AF21" s="449"/>
      <c r="AG21" s="438"/>
      <c r="AH21" s="449"/>
      <c r="AI21" s="438"/>
      <c r="AJ21" s="449"/>
      <c r="AK21" s="438"/>
      <c r="AL21" s="449"/>
      <c r="AM21" s="438"/>
      <c r="AN21" s="449"/>
      <c r="AO21" s="438"/>
      <c r="AP21" s="449"/>
      <c r="AQ21" s="438"/>
      <c r="AR21" s="439"/>
    </row>
    <row r="22" spans="1:44" ht="22.5" customHeight="1">
      <c r="A22" s="375">
        <v>4</v>
      </c>
      <c r="B22" s="410"/>
      <c r="C22" s="411"/>
      <c r="D22" s="412"/>
      <c r="E22" s="416"/>
      <c r="F22" s="411"/>
      <c r="G22" s="412"/>
      <c r="H22" s="387"/>
      <c r="I22" s="388"/>
      <c r="J22" s="388"/>
      <c r="K22" s="388"/>
      <c r="L22" s="388"/>
      <c r="M22" s="388"/>
      <c r="N22" s="388"/>
      <c r="O22" s="388"/>
      <c r="P22" s="389"/>
      <c r="Q22" s="387"/>
      <c r="R22" s="388"/>
      <c r="S22" s="388"/>
      <c r="T22" s="388"/>
      <c r="U22" s="388"/>
      <c r="V22" s="388"/>
      <c r="W22" s="389"/>
      <c r="X22" s="387"/>
      <c r="Y22" s="388"/>
      <c r="Z22" s="388"/>
      <c r="AA22" s="388"/>
      <c r="AB22" s="388"/>
      <c r="AC22" s="388"/>
      <c r="AD22" s="389"/>
      <c r="AE22" s="453"/>
      <c r="AF22" s="454"/>
      <c r="AG22" s="453"/>
      <c r="AH22" s="454"/>
      <c r="AI22" s="453"/>
      <c r="AJ22" s="454"/>
      <c r="AK22" s="453"/>
      <c r="AL22" s="454"/>
      <c r="AM22" s="453"/>
      <c r="AN22" s="454"/>
      <c r="AO22" s="453"/>
      <c r="AP22" s="454"/>
      <c r="AQ22" s="453"/>
      <c r="AR22" s="471"/>
    </row>
    <row r="23" spans="1:44" ht="22.5" customHeight="1">
      <c r="A23" s="376"/>
      <c r="B23" s="404"/>
      <c r="C23" s="405"/>
      <c r="D23" s="406"/>
      <c r="E23" s="417"/>
      <c r="F23" s="405"/>
      <c r="G23" s="406"/>
      <c r="H23" s="369"/>
      <c r="I23" s="370"/>
      <c r="J23" s="370"/>
      <c r="K23" s="370"/>
      <c r="L23" s="370"/>
      <c r="M23" s="370"/>
      <c r="N23" s="370"/>
      <c r="O23" s="370"/>
      <c r="P23" s="371"/>
      <c r="Q23" s="366"/>
      <c r="R23" s="367"/>
      <c r="S23" s="367"/>
      <c r="T23" s="367"/>
      <c r="U23" s="367"/>
      <c r="V23" s="367"/>
      <c r="W23" s="368"/>
      <c r="X23" s="366"/>
      <c r="Y23" s="367"/>
      <c r="Z23" s="367"/>
      <c r="AA23" s="367"/>
      <c r="AB23" s="367"/>
      <c r="AC23" s="367"/>
      <c r="AD23" s="368"/>
      <c r="AE23" s="436"/>
      <c r="AF23" s="448"/>
      <c r="AG23" s="436"/>
      <c r="AH23" s="448"/>
      <c r="AI23" s="436"/>
      <c r="AJ23" s="448"/>
      <c r="AK23" s="436"/>
      <c r="AL23" s="448"/>
      <c r="AM23" s="436"/>
      <c r="AN23" s="448"/>
      <c r="AO23" s="436"/>
      <c r="AP23" s="448"/>
      <c r="AQ23" s="436"/>
      <c r="AR23" s="437"/>
    </row>
    <row r="24" spans="1:44" ht="22.5" customHeight="1">
      <c r="A24" s="376"/>
      <c r="B24" s="404"/>
      <c r="C24" s="405"/>
      <c r="D24" s="406"/>
      <c r="E24" s="417"/>
      <c r="F24" s="405"/>
      <c r="G24" s="406"/>
      <c r="H24" s="369"/>
      <c r="I24" s="370"/>
      <c r="J24" s="370"/>
      <c r="K24" s="370"/>
      <c r="L24" s="370"/>
      <c r="M24" s="370"/>
      <c r="N24" s="370"/>
      <c r="O24" s="370"/>
      <c r="P24" s="371"/>
      <c r="Q24" s="369"/>
      <c r="R24" s="370"/>
      <c r="S24" s="370"/>
      <c r="T24" s="370"/>
      <c r="U24" s="370"/>
      <c r="V24" s="370"/>
      <c r="W24" s="371"/>
      <c r="X24" s="369"/>
      <c r="Y24" s="370"/>
      <c r="Z24" s="370"/>
      <c r="AA24" s="370"/>
      <c r="AB24" s="370"/>
      <c r="AC24" s="370"/>
      <c r="AD24" s="371"/>
      <c r="AE24" s="436"/>
      <c r="AF24" s="448"/>
      <c r="AG24" s="436"/>
      <c r="AH24" s="448"/>
      <c r="AI24" s="436"/>
      <c r="AJ24" s="448"/>
      <c r="AK24" s="436"/>
      <c r="AL24" s="448"/>
      <c r="AM24" s="436"/>
      <c r="AN24" s="448"/>
      <c r="AO24" s="436"/>
      <c r="AP24" s="448"/>
      <c r="AQ24" s="436"/>
      <c r="AR24" s="437"/>
    </row>
    <row r="25" spans="1:44" ht="22.5" customHeight="1">
      <c r="A25" s="377"/>
      <c r="B25" s="413"/>
      <c r="C25" s="414"/>
      <c r="D25" s="415"/>
      <c r="E25" s="418"/>
      <c r="F25" s="414"/>
      <c r="G25" s="415"/>
      <c r="H25" s="372"/>
      <c r="I25" s="373"/>
      <c r="J25" s="373"/>
      <c r="K25" s="373"/>
      <c r="L25" s="373"/>
      <c r="M25" s="373"/>
      <c r="N25" s="373"/>
      <c r="O25" s="373"/>
      <c r="P25" s="374"/>
      <c r="Q25" s="372"/>
      <c r="R25" s="373"/>
      <c r="S25" s="373"/>
      <c r="T25" s="373"/>
      <c r="U25" s="373"/>
      <c r="V25" s="373"/>
      <c r="W25" s="374"/>
      <c r="X25" s="372"/>
      <c r="Y25" s="373"/>
      <c r="Z25" s="373"/>
      <c r="AA25" s="373"/>
      <c r="AB25" s="373"/>
      <c r="AC25" s="373"/>
      <c r="AD25" s="374"/>
      <c r="AE25" s="438"/>
      <c r="AF25" s="449"/>
      <c r="AG25" s="438"/>
      <c r="AH25" s="449"/>
      <c r="AI25" s="438"/>
      <c r="AJ25" s="449"/>
      <c r="AK25" s="438"/>
      <c r="AL25" s="449"/>
      <c r="AM25" s="438"/>
      <c r="AN25" s="449"/>
      <c r="AO25" s="438"/>
      <c r="AP25" s="449"/>
      <c r="AQ25" s="438"/>
      <c r="AR25" s="439"/>
    </row>
    <row r="26" spans="1:44" ht="22.5" customHeight="1">
      <c r="A26" s="376">
        <v>5</v>
      </c>
      <c r="B26" s="404"/>
      <c r="C26" s="405"/>
      <c r="D26" s="406"/>
      <c r="E26" s="417"/>
      <c r="F26" s="405"/>
      <c r="G26" s="406"/>
      <c r="H26" s="369"/>
      <c r="I26" s="370"/>
      <c r="J26" s="370"/>
      <c r="K26" s="370"/>
      <c r="L26" s="370"/>
      <c r="M26" s="370"/>
      <c r="N26" s="370"/>
      <c r="O26" s="370"/>
      <c r="P26" s="371"/>
      <c r="Q26" s="369"/>
      <c r="R26" s="370"/>
      <c r="S26" s="370"/>
      <c r="T26" s="370"/>
      <c r="U26" s="370"/>
      <c r="V26" s="370"/>
      <c r="W26" s="371"/>
      <c r="X26" s="369"/>
      <c r="Y26" s="370"/>
      <c r="Z26" s="370"/>
      <c r="AA26" s="370"/>
      <c r="AB26" s="370"/>
      <c r="AC26" s="370"/>
      <c r="AD26" s="371"/>
      <c r="AE26" s="436"/>
      <c r="AF26" s="448"/>
      <c r="AG26" s="436"/>
      <c r="AH26" s="448"/>
      <c r="AI26" s="436"/>
      <c r="AJ26" s="448"/>
      <c r="AK26" s="436"/>
      <c r="AL26" s="448"/>
      <c r="AM26" s="436"/>
      <c r="AN26" s="448"/>
      <c r="AO26" s="436"/>
      <c r="AP26" s="448"/>
      <c r="AQ26" s="436"/>
      <c r="AR26" s="437"/>
    </row>
    <row r="27" spans="1:44" ht="22.5" customHeight="1">
      <c r="A27" s="376"/>
      <c r="B27" s="404"/>
      <c r="C27" s="405"/>
      <c r="D27" s="406"/>
      <c r="E27" s="417"/>
      <c r="F27" s="405"/>
      <c r="G27" s="406"/>
      <c r="H27" s="369"/>
      <c r="I27" s="370"/>
      <c r="J27" s="370"/>
      <c r="K27" s="370"/>
      <c r="L27" s="370"/>
      <c r="M27" s="370"/>
      <c r="N27" s="370"/>
      <c r="O27" s="370"/>
      <c r="P27" s="371"/>
      <c r="Q27" s="366"/>
      <c r="R27" s="367"/>
      <c r="S27" s="367"/>
      <c r="T27" s="367"/>
      <c r="U27" s="367"/>
      <c r="V27" s="367"/>
      <c r="W27" s="368"/>
      <c r="X27" s="366"/>
      <c r="Y27" s="367"/>
      <c r="Z27" s="367"/>
      <c r="AA27" s="367"/>
      <c r="AB27" s="367"/>
      <c r="AC27" s="367"/>
      <c r="AD27" s="368"/>
      <c r="AE27" s="436"/>
      <c r="AF27" s="448"/>
      <c r="AG27" s="436"/>
      <c r="AH27" s="448"/>
      <c r="AI27" s="436"/>
      <c r="AJ27" s="448"/>
      <c r="AK27" s="436"/>
      <c r="AL27" s="448"/>
      <c r="AM27" s="436"/>
      <c r="AN27" s="448"/>
      <c r="AO27" s="436"/>
      <c r="AP27" s="448"/>
      <c r="AQ27" s="436"/>
      <c r="AR27" s="437"/>
    </row>
    <row r="28" spans="1:44" ht="22.5" customHeight="1">
      <c r="A28" s="376"/>
      <c r="B28" s="404"/>
      <c r="C28" s="405"/>
      <c r="D28" s="406"/>
      <c r="E28" s="417"/>
      <c r="F28" s="405"/>
      <c r="G28" s="406"/>
      <c r="H28" s="369"/>
      <c r="I28" s="370"/>
      <c r="J28" s="370"/>
      <c r="K28" s="370"/>
      <c r="L28" s="370"/>
      <c r="M28" s="370"/>
      <c r="N28" s="370"/>
      <c r="O28" s="370"/>
      <c r="P28" s="371"/>
      <c r="Q28" s="369"/>
      <c r="R28" s="370"/>
      <c r="S28" s="370"/>
      <c r="T28" s="370"/>
      <c r="U28" s="370"/>
      <c r="V28" s="370"/>
      <c r="W28" s="371"/>
      <c r="X28" s="369"/>
      <c r="Y28" s="370"/>
      <c r="Z28" s="370"/>
      <c r="AA28" s="370"/>
      <c r="AB28" s="370"/>
      <c r="AC28" s="370"/>
      <c r="AD28" s="371"/>
      <c r="AE28" s="436"/>
      <c r="AF28" s="448"/>
      <c r="AG28" s="436"/>
      <c r="AH28" s="448"/>
      <c r="AI28" s="436"/>
      <c r="AJ28" s="448"/>
      <c r="AK28" s="436"/>
      <c r="AL28" s="448"/>
      <c r="AM28" s="436"/>
      <c r="AN28" s="448"/>
      <c r="AO28" s="436"/>
      <c r="AP28" s="448"/>
      <c r="AQ28" s="436"/>
      <c r="AR28" s="437"/>
    </row>
    <row r="29" spans="1:44" ht="22.5" customHeight="1" thickBot="1">
      <c r="A29" s="402"/>
      <c r="B29" s="407"/>
      <c r="C29" s="408"/>
      <c r="D29" s="409"/>
      <c r="E29" s="419"/>
      <c r="F29" s="408"/>
      <c r="G29" s="409"/>
      <c r="H29" s="475"/>
      <c r="I29" s="476"/>
      <c r="J29" s="476"/>
      <c r="K29" s="476"/>
      <c r="L29" s="476"/>
      <c r="M29" s="476"/>
      <c r="N29" s="476"/>
      <c r="O29" s="476"/>
      <c r="P29" s="477"/>
      <c r="Q29" s="475"/>
      <c r="R29" s="476"/>
      <c r="S29" s="476"/>
      <c r="T29" s="476"/>
      <c r="U29" s="476"/>
      <c r="V29" s="476"/>
      <c r="W29" s="477"/>
      <c r="X29" s="475"/>
      <c r="Y29" s="476"/>
      <c r="Z29" s="476"/>
      <c r="AA29" s="476"/>
      <c r="AB29" s="476"/>
      <c r="AC29" s="476"/>
      <c r="AD29" s="477"/>
      <c r="AE29" s="472"/>
      <c r="AF29" s="474"/>
      <c r="AG29" s="472"/>
      <c r="AH29" s="474"/>
      <c r="AI29" s="472"/>
      <c r="AJ29" s="474"/>
      <c r="AK29" s="472"/>
      <c r="AL29" s="474"/>
      <c r="AM29" s="472"/>
      <c r="AN29" s="474"/>
      <c r="AO29" s="472"/>
      <c r="AP29" s="474"/>
      <c r="AQ29" s="472"/>
      <c r="AR29" s="473"/>
    </row>
    <row r="30" spans="1:44" ht="22.5" customHeight="1">
      <c r="A30" s="11"/>
    </row>
  </sheetData>
  <mergeCells count="95">
    <mergeCell ref="AQ26:AR29"/>
    <mergeCell ref="Q28:W29"/>
    <mergeCell ref="X28:AD29"/>
    <mergeCell ref="AE26:AF29"/>
    <mergeCell ref="AG26:AH29"/>
    <mergeCell ref="AI26:AJ29"/>
    <mergeCell ref="AK26:AL29"/>
    <mergeCell ref="AM26:AN29"/>
    <mergeCell ref="AO26:AP29"/>
    <mergeCell ref="Q24:W25"/>
    <mergeCell ref="X24:AD25"/>
    <mergeCell ref="A26:A29"/>
    <mergeCell ref="B26:D29"/>
    <mergeCell ref="E26:G29"/>
    <mergeCell ref="H26:P29"/>
    <mergeCell ref="Q26:W27"/>
    <mergeCell ref="X26:AD27"/>
    <mergeCell ref="AG22:AH25"/>
    <mergeCell ref="AI22:AJ25"/>
    <mergeCell ref="AK22:AL25"/>
    <mergeCell ref="AM22:AN25"/>
    <mergeCell ref="AO22:AP25"/>
    <mergeCell ref="AQ22:AR25"/>
    <mergeCell ref="AQ18:AR21"/>
    <mergeCell ref="Q20:W21"/>
    <mergeCell ref="X20:AD21"/>
    <mergeCell ref="A22:A25"/>
    <mergeCell ref="B22:D25"/>
    <mergeCell ref="E22:G25"/>
    <mergeCell ref="H22:P25"/>
    <mergeCell ref="Q22:W23"/>
    <mergeCell ref="X22:AD23"/>
    <mergeCell ref="AE22:AF25"/>
    <mergeCell ref="AE18:AF21"/>
    <mergeCell ref="AG18:AH21"/>
    <mergeCell ref="AI18:AJ21"/>
    <mergeCell ref="AK18:AL21"/>
    <mergeCell ref="AM18:AN21"/>
    <mergeCell ref="AO18:AP21"/>
    <mergeCell ref="Q16:W17"/>
    <mergeCell ref="X16:AD17"/>
    <mergeCell ref="A18:A21"/>
    <mergeCell ref="B18:D21"/>
    <mergeCell ref="E18:G21"/>
    <mergeCell ref="H18:P21"/>
    <mergeCell ref="Q18:W19"/>
    <mergeCell ref="X18:AD19"/>
    <mergeCell ref="AG14:AH17"/>
    <mergeCell ref="AI14:AJ17"/>
    <mergeCell ref="AK14:AL17"/>
    <mergeCell ref="AM14:AN17"/>
    <mergeCell ref="AO14:AP17"/>
    <mergeCell ref="A14:A17"/>
    <mergeCell ref="B14:D17"/>
    <mergeCell ref="E14:G17"/>
    <mergeCell ref="H14:P17"/>
    <mergeCell ref="Q14:W15"/>
    <mergeCell ref="X10:AD11"/>
    <mergeCell ref="AQ14:AR17"/>
    <mergeCell ref="AQ10:AR13"/>
    <mergeCell ref="Q12:W13"/>
    <mergeCell ref="X12:AD13"/>
    <mergeCell ref="X14:AD15"/>
    <mergeCell ref="AE14:AF17"/>
    <mergeCell ref="AE10:AF13"/>
    <mergeCell ref="AG10:AH13"/>
    <mergeCell ref="AI10:AJ13"/>
    <mergeCell ref="AK10:AL13"/>
    <mergeCell ref="AM10:AN13"/>
    <mergeCell ref="A10:A13"/>
    <mergeCell ref="B10:D13"/>
    <mergeCell ref="E10:G13"/>
    <mergeCell ref="H10:P13"/>
    <mergeCell ref="Q10:W11"/>
    <mergeCell ref="AK9:AL9"/>
    <mergeCell ref="AM9:AN9"/>
    <mergeCell ref="AO9:AP9"/>
    <mergeCell ref="AQ9:AR9"/>
    <mergeCell ref="AO10:AP13"/>
    <mergeCell ref="P2:AA2"/>
    <mergeCell ref="AB2:AC2"/>
    <mergeCell ref="A4:AR4"/>
    <mergeCell ref="A6:A9"/>
    <mergeCell ref="B6:D9"/>
    <mergeCell ref="E6:G9"/>
    <mergeCell ref="H6:P9"/>
    <mergeCell ref="Q6:W7"/>
    <mergeCell ref="X6:AD7"/>
    <mergeCell ref="AE6:AR7"/>
    <mergeCell ref="Q8:W9"/>
    <mergeCell ref="X8:AD9"/>
    <mergeCell ref="AE8:AF9"/>
    <mergeCell ref="AG8:AH9"/>
    <mergeCell ref="AI8:AR8"/>
    <mergeCell ref="AI9:AJ9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landscape" r:id="rId1"/>
  <headerFooter alignWithMargins="0">
    <oddHeader>&amp;L&amp;12【様式１-７】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P80"/>
  <sheetViews>
    <sheetView showZeros="0" view="pageBreakPreview" zoomScale="70" zoomScaleNormal="55" zoomScaleSheetLayoutView="70" workbookViewId="0">
      <selection activeCell="T10" sqref="T10"/>
    </sheetView>
  </sheetViews>
  <sheetFormatPr defaultRowHeight="26.25" customHeight="1"/>
  <cols>
    <col min="1" max="1" width="4" style="16" bestFit="1" customWidth="1"/>
    <col min="2" max="2" width="12.5" style="16" customWidth="1"/>
    <col min="3" max="3" width="3.875" style="17" bestFit="1" customWidth="1"/>
    <col min="4" max="4" width="9.875" style="17" customWidth="1"/>
    <col min="5" max="5" width="12.5" style="17" customWidth="1"/>
    <col min="6" max="6" width="3.875" style="17" customWidth="1"/>
    <col min="7" max="7" width="12.5" style="16" customWidth="1"/>
    <col min="8" max="8" width="3.875" style="17" bestFit="1" customWidth="1"/>
    <col min="9" max="9" width="12.5" style="16" customWidth="1"/>
    <col min="10" max="10" width="3.875" style="17" bestFit="1" customWidth="1"/>
    <col min="11" max="11" width="2" style="16" customWidth="1"/>
    <col min="12" max="12" width="4" style="16" bestFit="1" customWidth="1"/>
    <col min="13" max="13" width="3.125" style="18" customWidth="1"/>
    <col min="14" max="14" width="3.25" style="17" bestFit="1" customWidth="1"/>
    <col min="15" max="15" width="9.75" style="16" customWidth="1"/>
    <col min="16" max="16" width="5.625" style="17" bestFit="1" customWidth="1"/>
    <col min="17" max="20" width="3.625" style="17" customWidth="1"/>
    <col min="21" max="21" width="3.125" style="18" customWidth="1"/>
    <col min="22" max="22" width="15" style="17" customWidth="1"/>
    <col min="23" max="23" width="3.75" style="16" customWidth="1"/>
    <col min="24" max="24" width="3.125" style="18" customWidth="1"/>
    <col min="25" max="25" width="3.75" style="17" bestFit="1" customWidth="1"/>
    <col min="26" max="26" width="8.75" style="17" customWidth="1"/>
    <col min="27" max="29" width="3.75" style="17" customWidth="1"/>
    <col min="30" max="30" width="3.125" style="16" customWidth="1"/>
    <col min="31" max="31" width="3.75" style="16" customWidth="1"/>
    <col min="32" max="32" width="8.75" style="16" customWidth="1"/>
    <col min="33" max="33" width="5.625" style="18" bestFit="1" customWidth="1"/>
    <col min="34" max="34" width="3.75" style="16" customWidth="1"/>
    <col min="35" max="35" width="3.75" style="18" customWidth="1"/>
    <col min="36" max="36" width="3.625" style="17" bestFit="1" customWidth="1"/>
    <col min="37" max="37" width="11.875" style="16" customWidth="1"/>
    <col min="38" max="38" width="3.75" style="16" customWidth="1"/>
    <col min="39" max="39" width="12.5" style="16" customWidth="1"/>
    <col min="40" max="40" width="3.75" style="16" customWidth="1"/>
    <col min="41" max="41" width="12.5" style="16" customWidth="1"/>
    <col min="42" max="42" width="3.75" style="16" customWidth="1"/>
    <col min="43" max="43" width="9" style="16" bestFit="1" customWidth="1"/>
    <col min="44" max="16384" width="9" style="16"/>
  </cols>
  <sheetData>
    <row r="1" spans="1:42" s="20" customFormat="1" ht="22.5" customHeight="1">
      <c r="A1" s="21"/>
      <c r="B1" s="21"/>
      <c r="C1" s="17"/>
      <c r="D1" s="17"/>
      <c r="E1" s="17"/>
      <c r="F1" s="17"/>
      <c r="H1" s="17"/>
      <c r="J1" s="17"/>
      <c r="M1" s="17"/>
      <c r="N1" s="17"/>
      <c r="P1" s="17"/>
      <c r="Q1" s="17"/>
      <c r="R1" s="17"/>
      <c r="S1" s="17"/>
      <c r="T1" s="17"/>
      <c r="U1" s="17"/>
      <c r="V1" s="17"/>
      <c r="X1" s="17"/>
      <c r="Y1" s="17"/>
      <c r="Z1" s="17"/>
      <c r="AA1" s="17"/>
      <c r="AB1" s="17"/>
      <c r="AC1" s="17"/>
      <c r="AG1" s="17"/>
      <c r="AI1" s="17"/>
      <c r="AJ1" s="17"/>
    </row>
    <row r="2" spans="1:42" ht="26.25" customHeight="1">
      <c r="A2" s="639" t="s">
        <v>111</v>
      </c>
      <c r="B2" s="639"/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639"/>
      <c r="Q2" s="639"/>
      <c r="R2" s="639"/>
      <c r="S2" s="639"/>
      <c r="T2" s="639"/>
      <c r="U2" s="639"/>
      <c r="V2" s="639"/>
      <c r="W2" s="639"/>
      <c r="X2" s="639"/>
      <c r="Y2" s="639"/>
      <c r="Z2" s="639"/>
      <c r="AA2" s="639"/>
      <c r="AB2" s="639"/>
      <c r="AC2" s="639"/>
      <c r="AD2" s="639"/>
      <c r="AE2" s="639"/>
      <c r="AF2" s="639"/>
      <c r="AG2" s="639"/>
      <c r="AH2" s="639"/>
      <c r="AI2" s="639"/>
      <c r="AJ2" s="639"/>
      <c r="AK2" s="639"/>
      <c r="AL2" s="639"/>
      <c r="AM2" s="639"/>
      <c r="AN2" s="639"/>
      <c r="AO2" s="639"/>
      <c r="AP2" s="639"/>
    </row>
    <row r="3" spans="1:42" ht="26.25" customHeight="1" thickBot="1">
      <c r="A3" s="640" t="s">
        <v>52</v>
      </c>
      <c r="B3" s="640"/>
      <c r="G3" s="17"/>
      <c r="I3" s="17"/>
      <c r="K3" s="17"/>
      <c r="L3" s="640" t="s">
        <v>3</v>
      </c>
      <c r="M3" s="640"/>
      <c r="N3" s="640"/>
      <c r="O3" s="640"/>
      <c r="U3" s="17"/>
      <c r="W3" s="17"/>
      <c r="X3" s="17"/>
      <c r="AD3" s="17"/>
      <c r="AE3" s="17"/>
      <c r="AF3" s="17"/>
      <c r="AG3" s="17"/>
      <c r="AH3" s="17"/>
      <c r="AI3" s="17"/>
      <c r="AK3" s="17"/>
      <c r="AL3" s="17"/>
      <c r="AM3" s="17"/>
      <c r="AN3" s="17"/>
      <c r="AO3" s="17"/>
      <c r="AP3" s="17"/>
    </row>
    <row r="4" spans="1:42" ht="26.25" customHeight="1">
      <c r="A4" s="313" t="s">
        <v>59</v>
      </c>
      <c r="B4" s="312" t="s">
        <v>28</v>
      </c>
      <c r="C4" s="305"/>
      <c r="D4" s="304" t="s">
        <v>49</v>
      </c>
      <c r="E4" s="304"/>
      <c r="F4" s="305"/>
      <c r="G4" s="303" t="s">
        <v>14</v>
      </c>
      <c r="H4" s="305"/>
      <c r="I4" s="304" t="s">
        <v>29</v>
      </c>
      <c r="J4" s="317"/>
      <c r="K4" s="44"/>
      <c r="L4" s="320" t="s">
        <v>58</v>
      </c>
      <c r="M4" s="303" t="s">
        <v>10</v>
      </c>
      <c r="N4" s="304"/>
      <c r="O4" s="304"/>
      <c r="P4" s="304"/>
      <c r="Q4" s="304"/>
      <c r="R4" s="304"/>
      <c r="S4" s="304"/>
      <c r="T4" s="305"/>
      <c r="U4" s="303" t="s">
        <v>85</v>
      </c>
      <c r="V4" s="304"/>
      <c r="W4" s="305"/>
      <c r="X4" s="303" t="s">
        <v>84</v>
      </c>
      <c r="Y4" s="304"/>
      <c r="Z4" s="304"/>
      <c r="AA4" s="304"/>
      <c r="AB4" s="304"/>
      <c r="AC4" s="305"/>
      <c r="AD4" s="303" t="s">
        <v>78</v>
      </c>
      <c r="AE4" s="304"/>
      <c r="AF4" s="304"/>
      <c r="AG4" s="304"/>
      <c r="AH4" s="304"/>
      <c r="AI4" s="305"/>
      <c r="AJ4" s="312" t="s">
        <v>83</v>
      </c>
      <c r="AK4" s="304"/>
      <c r="AL4" s="305"/>
      <c r="AM4" s="303" t="s">
        <v>30</v>
      </c>
      <c r="AN4" s="305"/>
      <c r="AO4" s="303" t="s">
        <v>13</v>
      </c>
      <c r="AP4" s="317"/>
    </row>
    <row r="5" spans="1:42" ht="26.25" customHeight="1">
      <c r="A5" s="275"/>
      <c r="B5" s="306"/>
      <c r="C5" s="308"/>
      <c r="D5" s="307"/>
      <c r="E5" s="307"/>
      <c r="F5" s="308"/>
      <c r="G5" s="306"/>
      <c r="H5" s="308"/>
      <c r="I5" s="307"/>
      <c r="J5" s="318"/>
      <c r="K5" s="44"/>
      <c r="L5" s="284"/>
      <c r="M5" s="306"/>
      <c r="N5" s="307"/>
      <c r="O5" s="307"/>
      <c r="P5" s="307"/>
      <c r="Q5" s="307"/>
      <c r="R5" s="307"/>
      <c r="S5" s="307"/>
      <c r="T5" s="308"/>
      <c r="U5" s="306"/>
      <c r="V5" s="307"/>
      <c r="W5" s="308"/>
      <c r="X5" s="306"/>
      <c r="Y5" s="307"/>
      <c r="Z5" s="307"/>
      <c r="AA5" s="307"/>
      <c r="AB5" s="307"/>
      <c r="AC5" s="308"/>
      <c r="AD5" s="306"/>
      <c r="AE5" s="307"/>
      <c r="AF5" s="307"/>
      <c r="AG5" s="307"/>
      <c r="AH5" s="307"/>
      <c r="AI5" s="308"/>
      <c r="AJ5" s="306"/>
      <c r="AK5" s="307"/>
      <c r="AL5" s="308"/>
      <c r="AM5" s="306"/>
      <c r="AN5" s="308"/>
      <c r="AO5" s="306"/>
      <c r="AP5" s="318"/>
    </row>
    <row r="6" spans="1:42" ht="26.25" customHeight="1">
      <c r="A6" s="297"/>
      <c r="B6" s="314"/>
      <c r="C6" s="315"/>
      <c r="D6" s="316"/>
      <c r="E6" s="316"/>
      <c r="F6" s="315"/>
      <c r="G6" s="314"/>
      <c r="H6" s="315"/>
      <c r="I6" s="316"/>
      <c r="J6" s="319"/>
      <c r="K6" s="44"/>
      <c r="L6" s="321"/>
      <c r="M6" s="314"/>
      <c r="N6" s="316"/>
      <c r="O6" s="316"/>
      <c r="P6" s="316"/>
      <c r="Q6" s="316"/>
      <c r="R6" s="316"/>
      <c r="S6" s="316"/>
      <c r="T6" s="315"/>
      <c r="U6" s="314"/>
      <c r="V6" s="316"/>
      <c r="W6" s="315"/>
      <c r="X6" s="314"/>
      <c r="Y6" s="316"/>
      <c r="Z6" s="316"/>
      <c r="AA6" s="316"/>
      <c r="AB6" s="316"/>
      <c r="AC6" s="315"/>
      <c r="AD6" s="314"/>
      <c r="AE6" s="316"/>
      <c r="AF6" s="316"/>
      <c r="AG6" s="316"/>
      <c r="AH6" s="316"/>
      <c r="AI6" s="315"/>
      <c r="AJ6" s="314"/>
      <c r="AK6" s="316"/>
      <c r="AL6" s="315"/>
      <c r="AM6" s="314"/>
      <c r="AN6" s="315"/>
      <c r="AO6" s="314"/>
      <c r="AP6" s="319"/>
    </row>
    <row r="7" spans="1:42" ht="26.25" customHeight="1">
      <c r="A7" s="274">
        <v>1</v>
      </c>
      <c r="B7" s="250">
        <f>SUM(E7:E12)</f>
        <v>0</v>
      </c>
      <c r="C7" s="251" t="s">
        <v>2</v>
      </c>
      <c r="D7" s="45" t="s">
        <v>7</v>
      </c>
      <c r="E7" s="46"/>
      <c r="F7" s="47" t="s">
        <v>2</v>
      </c>
      <c r="G7" s="250"/>
      <c r="H7" s="251" t="s">
        <v>2</v>
      </c>
      <c r="I7" s="655">
        <f>B7+G7</f>
        <v>0</v>
      </c>
      <c r="J7" s="641" t="s">
        <v>2</v>
      </c>
      <c r="K7" s="44"/>
      <c r="L7" s="283">
        <v>1</v>
      </c>
      <c r="M7" s="245" t="s">
        <v>80</v>
      </c>
      <c r="N7" s="48" t="s">
        <v>31</v>
      </c>
      <c r="O7" s="49"/>
      <c r="P7" s="50" t="s">
        <v>15</v>
      </c>
      <c r="Q7" s="50"/>
      <c r="R7" s="50" t="s">
        <v>22</v>
      </c>
      <c r="S7" s="50"/>
      <c r="T7" s="47" t="s">
        <v>19</v>
      </c>
      <c r="U7" s="245" t="s">
        <v>82</v>
      </c>
      <c r="V7" s="250"/>
      <c r="W7" s="251" t="s">
        <v>2</v>
      </c>
      <c r="X7" s="285" t="s">
        <v>4</v>
      </c>
      <c r="Y7" s="644"/>
      <c r="Z7" s="645"/>
      <c r="AA7" s="645"/>
      <c r="AB7" s="645"/>
      <c r="AC7" s="646"/>
      <c r="AD7" s="245" t="s">
        <v>9</v>
      </c>
      <c r="AE7" s="45" t="s">
        <v>31</v>
      </c>
      <c r="AF7" s="46"/>
      <c r="AG7" s="50" t="s">
        <v>15</v>
      </c>
      <c r="AH7" s="51"/>
      <c r="AI7" s="47" t="s">
        <v>23</v>
      </c>
      <c r="AJ7" s="245" t="s">
        <v>81</v>
      </c>
      <c r="AK7" s="651"/>
      <c r="AL7" s="251"/>
      <c r="AM7" s="250">
        <f>N11+V7+Y11+AE10+AE11+AE8+AK11</f>
        <v>0</v>
      </c>
      <c r="AN7" s="251" t="s">
        <v>2</v>
      </c>
      <c r="AO7" s="250">
        <f>B7</f>
        <v>0</v>
      </c>
      <c r="AP7" s="641" t="s">
        <v>2</v>
      </c>
    </row>
    <row r="8" spans="1:42" ht="26.25" customHeight="1">
      <c r="A8" s="275"/>
      <c r="B8" s="235"/>
      <c r="C8" s="252"/>
      <c r="D8" s="52" t="s">
        <v>0</v>
      </c>
      <c r="E8" s="53"/>
      <c r="F8" s="54" t="s">
        <v>2</v>
      </c>
      <c r="G8" s="235"/>
      <c r="H8" s="252"/>
      <c r="I8" s="656"/>
      <c r="J8" s="642"/>
      <c r="K8" s="44"/>
      <c r="L8" s="284"/>
      <c r="M8" s="224"/>
      <c r="N8" s="55" t="s">
        <v>31</v>
      </c>
      <c r="O8" s="56"/>
      <c r="P8" s="57" t="s">
        <v>15</v>
      </c>
      <c r="Q8" s="57"/>
      <c r="R8" s="57" t="s">
        <v>22</v>
      </c>
      <c r="S8" s="57"/>
      <c r="T8" s="54" t="s">
        <v>19</v>
      </c>
      <c r="U8" s="224"/>
      <c r="V8" s="235"/>
      <c r="W8" s="252"/>
      <c r="X8" s="225"/>
      <c r="Y8" s="647"/>
      <c r="Z8" s="648"/>
      <c r="AA8" s="648"/>
      <c r="AB8" s="648"/>
      <c r="AC8" s="649"/>
      <c r="AD8" s="650"/>
      <c r="AE8" s="237">
        <f>AF7*AH7</f>
        <v>0</v>
      </c>
      <c r="AF8" s="238"/>
      <c r="AG8" s="238"/>
      <c r="AH8" s="238"/>
      <c r="AI8" s="58" t="s">
        <v>2</v>
      </c>
      <c r="AJ8" s="650"/>
      <c r="AK8" s="652"/>
      <c r="AL8" s="653"/>
      <c r="AM8" s="235"/>
      <c r="AN8" s="252"/>
      <c r="AO8" s="235"/>
      <c r="AP8" s="642"/>
    </row>
    <row r="9" spans="1:42" ht="26.25" customHeight="1">
      <c r="A9" s="275"/>
      <c r="B9" s="235"/>
      <c r="C9" s="252"/>
      <c r="D9" s="52" t="s">
        <v>40</v>
      </c>
      <c r="E9" s="53"/>
      <c r="F9" s="54" t="s">
        <v>2</v>
      </c>
      <c r="G9" s="235"/>
      <c r="H9" s="252"/>
      <c r="I9" s="656"/>
      <c r="J9" s="642"/>
      <c r="K9" s="44"/>
      <c r="L9" s="284"/>
      <c r="M9" s="224"/>
      <c r="N9" s="55" t="s">
        <v>31</v>
      </c>
      <c r="O9" s="56"/>
      <c r="P9" s="57" t="s">
        <v>15</v>
      </c>
      <c r="Q9" s="57"/>
      <c r="R9" s="57" t="s">
        <v>22</v>
      </c>
      <c r="S9" s="57"/>
      <c r="T9" s="54" t="s">
        <v>19</v>
      </c>
      <c r="U9" s="224"/>
      <c r="V9" s="235"/>
      <c r="W9" s="252"/>
      <c r="X9" s="225" t="s">
        <v>80</v>
      </c>
      <c r="Y9" s="260" t="s">
        <v>32</v>
      </c>
      <c r="Z9" s="643"/>
      <c r="AA9" s="262" t="s">
        <v>33</v>
      </c>
      <c r="AB9" s="262"/>
      <c r="AC9" s="216" t="s">
        <v>16</v>
      </c>
      <c r="AD9" s="245" t="s">
        <v>10</v>
      </c>
      <c r="AE9" s="45" t="s">
        <v>31</v>
      </c>
      <c r="AF9" s="46"/>
      <c r="AG9" s="50" t="s">
        <v>15</v>
      </c>
      <c r="AH9" s="59"/>
      <c r="AI9" s="47" t="s">
        <v>43</v>
      </c>
      <c r="AJ9" s="245" t="s">
        <v>24</v>
      </c>
      <c r="AK9" s="651"/>
      <c r="AL9" s="251"/>
      <c r="AM9" s="235"/>
      <c r="AN9" s="252"/>
      <c r="AO9" s="235"/>
      <c r="AP9" s="642"/>
    </row>
    <row r="10" spans="1:42" ht="26.25" customHeight="1">
      <c r="A10" s="275"/>
      <c r="B10" s="235"/>
      <c r="C10" s="252"/>
      <c r="D10" s="52" t="s">
        <v>6</v>
      </c>
      <c r="E10" s="53"/>
      <c r="F10" s="54" t="s">
        <v>2</v>
      </c>
      <c r="G10" s="235"/>
      <c r="H10" s="252"/>
      <c r="I10" s="656"/>
      <c r="J10" s="642"/>
      <c r="K10" s="44"/>
      <c r="L10" s="284"/>
      <c r="M10" s="254"/>
      <c r="N10" s="55" t="s">
        <v>31</v>
      </c>
      <c r="O10" s="56"/>
      <c r="P10" s="57" t="s">
        <v>15</v>
      </c>
      <c r="Q10" s="57"/>
      <c r="R10" s="57" t="s">
        <v>22</v>
      </c>
      <c r="S10" s="57"/>
      <c r="T10" s="54" t="s">
        <v>19</v>
      </c>
      <c r="U10" s="224"/>
      <c r="V10" s="235"/>
      <c r="W10" s="252"/>
      <c r="X10" s="225"/>
      <c r="Y10" s="260"/>
      <c r="Z10" s="643"/>
      <c r="AA10" s="262"/>
      <c r="AB10" s="262"/>
      <c r="AC10" s="216"/>
      <c r="AD10" s="224"/>
      <c r="AE10" s="237">
        <f>AF9*AH9</f>
        <v>0</v>
      </c>
      <c r="AF10" s="238"/>
      <c r="AG10" s="238"/>
      <c r="AH10" s="238"/>
      <c r="AI10" s="58" t="s">
        <v>2</v>
      </c>
      <c r="AJ10" s="650"/>
      <c r="AK10" s="652"/>
      <c r="AL10" s="653"/>
      <c r="AM10" s="235"/>
      <c r="AN10" s="252"/>
      <c r="AO10" s="235"/>
      <c r="AP10" s="642"/>
    </row>
    <row r="11" spans="1:42" ht="26.25" customHeight="1">
      <c r="A11" s="275"/>
      <c r="B11" s="235"/>
      <c r="C11" s="252"/>
      <c r="D11" s="52" t="s">
        <v>50</v>
      </c>
      <c r="E11" s="53"/>
      <c r="F11" s="54" t="s">
        <v>2</v>
      </c>
      <c r="G11" s="235"/>
      <c r="H11" s="252"/>
      <c r="I11" s="656"/>
      <c r="J11" s="642"/>
      <c r="K11" s="44"/>
      <c r="L11" s="284"/>
      <c r="M11" s="224" t="s">
        <v>8</v>
      </c>
      <c r="N11" s="214">
        <f>(O7*Q7*S7)+(O8*Q8*S8)+(O9*Q9*S9)+(O10*Q10*S10)</f>
        <v>0</v>
      </c>
      <c r="O11" s="215"/>
      <c r="P11" s="215"/>
      <c r="Q11" s="215"/>
      <c r="R11" s="215"/>
      <c r="S11" s="215"/>
      <c r="T11" s="216" t="s">
        <v>2</v>
      </c>
      <c r="U11" s="224"/>
      <c r="V11" s="235"/>
      <c r="W11" s="252"/>
      <c r="X11" s="225" t="s">
        <v>79</v>
      </c>
      <c r="Y11" s="214">
        <f>Z9*AB9</f>
        <v>0</v>
      </c>
      <c r="Z11" s="215"/>
      <c r="AA11" s="215"/>
      <c r="AB11" s="215"/>
      <c r="AC11" s="216" t="s">
        <v>2</v>
      </c>
      <c r="AD11" s="245" t="s">
        <v>5</v>
      </c>
      <c r="AE11" s="659"/>
      <c r="AF11" s="660"/>
      <c r="AG11" s="660"/>
      <c r="AH11" s="660"/>
      <c r="AI11" s="251" t="s">
        <v>2</v>
      </c>
      <c r="AJ11" s="245" t="s">
        <v>34</v>
      </c>
      <c r="AK11" s="250"/>
      <c r="AL11" s="251" t="s">
        <v>2</v>
      </c>
      <c r="AM11" s="235"/>
      <c r="AN11" s="252"/>
      <c r="AO11" s="235"/>
      <c r="AP11" s="642"/>
    </row>
    <row r="12" spans="1:42" ht="26.25" customHeight="1">
      <c r="A12" s="297"/>
      <c r="B12" s="654"/>
      <c r="C12" s="653"/>
      <c r="D12" s="60" t="s">
        <v>41</v>
      </c>
      <c r="E12" s="61"/>
      <c r="F12" s="58" t="s">
        <v>2</v>
      </c>
      <c r="G12" s="654"/>
      <c r="H12" s="653"/>
      <c r="I12" s="657"/>
      <c r="J12" s="658"/>
      <c r="K12" s="44"/>
      <c r="L12" s="284"/>
      <c r="M12" s="650"/>
      <c r="N12" s="237"/>
      <c r="O12" s="238"/>
      <c r="P12" s="238"/>
      <c r="Q12" s="238"/>
      <c r="R12" s="238"/>
      <c r="S12" s="238"/>
      <c r="T12" s="256"/>
      <c r="U12" s="650"/>
      <c r="V12" s="654"/>
      <c r="W12" s="653"/>
      <c r="X12" s="286"/>
      <c r="Y12" s="237"/>
      <c r="Z12" s="238"/>
      <c r="AA12" s="238"/>
      <c r="AB12" s="238"/>
      <c r="AC12" s="256"/>
      <c r="AD12" s="650"/>
      <c r="AE12" s="661"/>
      <c r="AF12" s="662"/>
      <c r="AG12" s="662"/>
      <c r="AH12" s="662"/>
      <c r="AI12" s="653"/>
      <c r="AJ12" s="650"/>
      <c r="AK12" s="654"/>
      <c r="AL12" s="653"/>
      <c r="AM12" s="654"/>
      <c r="AN12" s="252"/>
      <c r="AO12" s="235"/>
      <c r="AP12" s="642"/>
    </row>
    <row r="13" spans="1:42" ht="26.25" customHeight="1">
      <c r="A13" s="274">
        <v>2</v>
      </c>
      <c r="B13" s="250">
        <f>SUM(E13:E18)</f>
        <v>0</v>
      </c>
      <c r="C13" s="251" t="s">
        <v>2</v>
      </c>
      <c r="D13" s="45" t="s">
        <v>7</v>
      </c>
      <c r="E13" s="46"/>
      <c r="F13" s="47" t="s">
        <v>2</v>
      </c>
      <c r="G13" s="250"/>
      <c r="H13" s="251" t="s">
        <v>2</v>
      </c>
      <c r="I13" s="655">
        <f>B13+G13</f>
        <v>0</v>
      </c>
      <c r="J13" s="641" t="s">
        <v>2</v>
      </c>
      <c r="K13" s="44"/>
      <c r="L13" s="283">
        <v>2</v>
      </c>
      <c r="M13" s="245" t="s">
        <v>80</v>
      </c>
      <c r="N13" s="48" t="s">
        <v>31</v>
      </c>
      <c r="O13" s="49"/>
      <c r="P13" s="50" t="s">
        <v>15</v>
      </c>
      <c r="Q13" s="50"/>
      <c r="R13" s="50" t="s">
        <v>22</v>
      </c>
      <c r="S13" s="50"/>
      <c r="T13" s="47" t="s">
        <v>19</v>
      </c>
      <c r="U13" s="245" t="s">
        <v>82</v>
      </c>
      <c r="V13" s="250"/>
      <c r="W13" s="251" t="s">
        <v>2</v>
      </c>
      <c r="X13" s="285" t="s">
        <v>4</v>
      </c>
      <c r="Y13" s="644"/>
      <c r="Z13" s="645"/>
      <c r="AA13" s="645"/>
      <c r="AB13" s="645"/>
      <c r="AC13" s="646"/>
      <c r="AD13" s="245" t="s">
        <v>9</v>
      </c>
      <c r="AE13" s="45" t="s">
        <v>31</v>
      </c>
      <c r="AF13" s="46"/>
      <c r="AG13" s="50" t="s">
        <v>15</v>
      </c>
      <c r="AH13" s="51"/>
      <c r="AI13" s="47" t="s">
        <v>23</v>
      </c>
      <c r="AJ13" s="245" t="s">
        <v>81</v>
      </c>
      <c r="AK13" s="651"/>
      <c r="AL13" s="251"/>
      <c r="AM13" s="250">
        <f>N17+V13+Y17+AE16+AE17+AE14+AK17</f>
        <v>0</v>
      </c>
      <c r="AN13" s="251" t="s">
        <v>2</v>
      </c>
      <c r="AO13" s="250">
        <f>B13</f>
        <v>0</v>
      </c>
      <c r="AP13" s="641" t="s">
        <v>2</v>
      </c>
    </row>
    <row r="14" spans="1:42" ht="26.25" customHeight="1">
      <c r="A14" s="275"/>
      <c r="B14" s="235"/>
      <c r="C14" s="252"/>
      <c r="D14" s="52" t="s">
        <v>0</v>
      </c>
      <c r="E14" s="53"/>
      <c r="F14" s="54" t="s">
        <v>2</v>
      </c>
      <c r="G14" s="235"/>
      <c r="H14" s="252"/>
      <c r="I14" s="656"/>
      <c r="J14" s="642"/>
      <c r="K14" s="44"/>
      <c r="L14" s="284"/>
      <c r="M14" s="224"/>
      <c r="N14" s="55" t="s">
        <v>31</v>
      </c>
      <c r="O14" s="56"/>
      <c r="P14" s="57" t="s">
        <v>15</v>
      </c>
      <c r="Q14" s="57"/>
      <c r="R14" s="57" t="s">
        <v>22</v>
      </c>
      <c r="S14" s="57"/>
      <c r="T14" s="54" t="s">
        <v>19</v>
      </c>
      <c r="U14" s="224"/>
      <c r="V14" s="235"/>
      <c r="W14" s="252"/>
      <c r="X14" s="225"/>
      <c r="Y14" s="647"/>
      <c r="Z14" s="648"/>
      <c r="AA14" s="648"/>
      <c r="AB14" s="648"/>
      <c r="AC14" s="649"/>
      <c r="AD14" s="650"/>
      <c r="AE14" s="237">
        <f>AF13*AH13</f>
        <v>0</v>
      </c>
      <c r="AF14" s="238"/>
      <c r="AG14" s="238"/>
      <c r="AH14" s="238"/>
      <c r="AI14" s="58" t="s">
        <v>2</v>
      </c>
      <c r="AJ14" s="650"/>
      <c r="AK14" s="652"/>
      <c r="AL14" s="653"/>
      <c r="AM14" s="235"/>
      <c r="AN14" s="252"/>
      <c r="AO14" s="235"/>
      <c r="AP14" s="642"/>
    </row>
    <row r="15" spans="1:42" ht="26.25" customHeight="1">
      <c r="A15" s="275"/>
      <c r="B15" s="235"/>
      <c r="C15" s="252"/>
      <c r="D15" s="52" t="s">
        <v>40</v>
      </c>
      <c r="E15" s="53"/>
      <c r="F15" s="54" t="s">
        <v>2</v>
      </c>
      <c r="G15" s="235"/>
      <c r="H15" s="252"/>
      <c r="I15" s="656"/>
      <c r="J15" s="642"/>
      <c r="K15" s="44"/>
      <c r="L15" s="284"/>
      <c r="M15" s="224"/>
      <c r="N15" s="55" t="s">
        <v>31</v>
      </c>
      <c r="O15" s="56"/>
      <c r="P15" s="57" t="s">
        <v>15</v>
      </c>
      <c r="Q15" s="57"/>
      <c r="R15" s="57" t="s">
        <v>22</v>
      </c>
      <c r="S15" s="57"/>
      <c r="T15" s="54" t="s">
        <v>19</v>
      </c>
      <c r="U15" s="224"/>
      <c r="V15" s="235"/>
      <c r="W15" s="252"/>
      <c r="X15" s="225" t="s">
        <v>80</v>
      </c>
      <c r="Y15" s="260" t="s">
        <v>32</v>
      </c>
      <c r="Z15" s="643"/>
      <c r="AA15" s="262" t="s">
        <v>33</v>
      </c>
      <c r="AB15" s="262"/>
      <c r="AC15" s="216" t="s">
        <v>16</v>
      </c>
      <c r="AD15" s="245" t="s">
        <v>10</v>
      </c>
      <c r="AE15" s="45" t="s">
        <v>31</v>
      </c>
      <c r="AF15" s="46"/>
      <c r="AG15" s="50" t="s">
        <v>15</v>
      </c>
      <c r="AH15" s="59"/>
      <c r="AI15" s="47" t="s">
        <v>43</v>
      </c>
      <c r="AJ15" s="245" t="s">
        <v>24</v>
      </c>
      <c r="AK15" s="651"/>
      <c r="AL15" s="251"/>
      <c r="AM15" s="235"/>
      <c r="AN15" s="252"/>
      <c r="AO15" s="235"/>
      <c r="AP15" s="642"/>
    </row>
    <row r="16" spans="1:42" ht="26.25" customHeight="1">
      <c r="A16" s="275"/>
      <c r="B16" s="235"/>
      <c r="C16" s="252"/>
      <c r="D16" s="52" t="s">
        <v>6</v>
      </c>
      <c r="E16" s="53"/>
      <c r="F16" s="54" t="s">
        <v>2</v>
      </c>
      <c r="G16" s="235"/>
      <c r="H16" s="252"/>
      <c r="I16" s="656"/>
      <c r="J16" s="642"/>
      <c r="K16" s="44"/>
      <c r="L16" s="284"/>
      <c r="M16" s="254"/>
      <c r="N16" s="55" t="s">
        <v>31</v>
      </c>
      <c r="O16" s="56"/>
      <c r="P16" s="57" t="s">
        <v>15</v>
      </c>
      <c r="Q16" s="57"/>
      <c r="R16" s="57" t="s">
        <v>22</v>
      </c>
      <c r="S16" s="57"/>
      <c r="T16" s="54" t="s">
        <v>19</v>
      </c>
      <c r="U16" s="224"/>
      <c r="V16" s="235"/>
      <c r="W16" s="252"/>
      <c r="X16" s="225"/>
      <c r="Y16" s="260"/>
      <c r="Z16" s="643"/>
      <c r="AA16" s="262"/>
      <c r="AB16" s="262"/>
      <c r="AC16" s="216"/>
      <c r="AD16" s="224"/>
      <c r="AE16" s="237">
        <f>AF15*AH15</f>
        <v>0</v>
      </c>
      <c r="AF16" s="238"/>
      <c r="AG16" s="238"/>
      <c r="AH16" s="238"/>
      <c r="AI16" s="58" t="s">
        <v>2</v>
      </c>
      <c r="AJ16" s="650"/>
      <c r="AK16" s="652"/>
      <c r="AL16" s="653"/>
      <c r="AM16" s="235"/>
      <c r="AN16" s="252"/>
      <c r="AO16" s="235"/>
      <c r="AP16" s="642"/>
    </row>
    <row r="17" spans="1:42" ht="26.25" customHeight="1">
      <c r="A17" s="275"/>
      <c r="B17" s="235"/>
      <c r="C17" s="252"/>
      <c r="D17" s="52" t="s">
        <v>50</v>
      </c>
      <c r="E17" s="53"/>
      <c r="F17" s="54" t="s">
        <v>2</v>
      </c>
      <c r="G17" s="235"/>
      <c r="H17" s="252"/>
      <c r="I17" s="656"/>
      <c r="J17" s="642"/>
      <c r="K17" s="44"/>
      <c r="L17" s="284"/>
      <c r="M17" s="224" t="s">
        <v>8</v>
      </c>
      <c r="N17" s="214">
        <f>(O13*Q13*S13)+(O14*Q14*S14)+(O15*Q15*S15)+(O16*Q16*S16)</f>
        <v>0</v>
      </c>
      <c r="O17" s="215"/>
      <c r="P17" s="215"/>
      <c r="Q17" s="215"/>
      <c r="R17" s="215"/>
      <c r="S17" s="215"/>
      <c r="T17" s="216" t="s">
        <v>2</v>
      </c>
      <c r="U17" s="224"/>
      <c r="V17" s="235"/>
      <c r="W17" s="252"/>
      <c r="X17" s="225" t="s">
        <v>79</v>
      </c>
      <c r="Y17" s="214">
        <f>Z15*AB15</f>
        <v>0</v>
      </c>
      <c r="Z17" s="215"/>
      <c r="AA17" s="215"/>
      <c r="AB17" s="215"/>
      <c r="AC17" s="216" t="s">
        <v>2</v>
      </c>
      <c r="AD17" s="245" t="s">
        <v>5</v>
      </c>
      <c r="AE17" s="659"/>
      <c r="AF17" s="660"/>
      <c r="AG17" s="660"/>
      <c r="AH17" s="660"/>
      <c r="AI17" s="251" t="s">
        <v>2</v>
      </c>
      <c r="AJ17" s="245" t="s">
        <v>34</v>
      </c>
      <c r="AK17" s="250"/>
      <c r="AL17" s="251" t="s">
        <v>2</v>
      </c>
      <c r="AM17" s="235"/>
      <c r="AN17" s="252"/>
      <c r="AO17" s="235"/>
      <c r="AP17" s="642"/>
    </row>
    <row r="18" spans="1:42" ht="26.25" customHeight="1">
      <c r="A18" s="297"/>
      <c r="B18" s="654"/>
      <c r="C18" s="653"/>
      <c r="D18" s="60" t="s">
        <v>41</v>
      </c>
      <c r="E18" s="61"/>
      <c r="F18" s="58" t="s">
        <v>2</v>
      </c>
      <c r="G18" s="654"/>
      <c r="H18" s="653"/>
      <c r="I18" s="657"/>
      <c r="J18" s="658"/>
      <c r="K18" s="44"/>
      <c r="L18" s="284"/>
      <c r="M18" s="650"/>
      <c r="N18" s="237"/>
      <c r="O18" s="238"/>
      <c r="P18" s="238"/>
      <c r="Q18" s="238"/>
      <c r="R18" s="238"/>
      <c r="S18" s="238"/>
      <c r="T18" s="256"/>
      <c r="U18" s="650"/>
      <c r="V18" s="654"/>
      <c r="W18" s="653"/>
      <c r="X18" s="286"/>
      <c r="Y18" s="237"/>
      <c r="Z18" s="238"/>
      <c r="AA18" s="238"/>
      <c r="AB18" s="238"/>
      <c r="AC18" s="256"/>
      <c r="AD18" s="650"/>
      <c r="AE18" s="661"/>
      <c r="AF18" s="662"/>
      <c r="AG18" s="662"/>
      <c r="AH18" s="662"/>
      <c r="AI18" s="653"/>
      <c r="AJ18" s="650"/>
      <c r="AK18" s="654"/>
      <c r="AL18" s="653"/>
      <c r="AM18" s="235"/>
      <c r="AN18" s="252"/>
      <c r="AO18" s="235"/>
      <c r="AP18" s="642"/>
    </row>
    <row r="19" spans="1:42" ht="26.25" customHeight="1">
      <c r="A19" s="274">
        <v>3</v>
      </c>
      <c r="B19" s="250">
        <f>SUM(E19:E24)</f>
        <v>0</v>
      </c>
      <c r="C19" s="251" t="s">
        <v>2</v>
      </c>
      <c r="D19" s="45" t="s">
        <v>7</v>
      </c>
      <c r="E19" s="46"/>
      <c r="F19" s="47" t="s">
        <v>2</v>
      </c>
      <c r="G19" s="250"/>
      <c r="H19" s="251" t="s">
        <v>2</v>
      </c>
      <c r="I19" s="655">
        <f>B19+G19</f>
        <v>0</v>
      </c>
      <c r="J19" s="641" t="s">
        <v>2</v>
      </c>
      <c r="K19" s="44"/>
      <c r="L19" s="283">
        <v>3</v>
      </c>
      <c r="M19" s="245" t="s">
        <v>80</v>
      </c>
      <c r="N19" s="48" t="s">
        <v>31</v>
      </c>
      <c r="O19" s="49"/>
      <c r="P19" s="50" t="s">
        <v>15</v>
      </c>
      <c r="Q19" s="50"/>
      <c r="R19" s="50" t="s">
        <v>22</v>
      </c>
      <c r="S19" s="50"/>
      <c r="T19" s="47" t="s">
        <v>19</v>
      </c>
      <c r="U19" s="245" t="s">
        <v>82</v>
      </c>
      <c r="V19" s="250"/>
      <c r="W19" s="251" t="s">
        <v>2</v>
      </c>
      <c r="X19" s="285" t="s">
        <v>4</v>
      </c>
      <c r="Y19" s="644"/>
      <c r="Z19" s="645"/>
      <c r="AA19" s="645"/>
      <c r="AB19" s="645"/>
      <c r="AC19" s="646"/>
      <c r="AD19" s="245" t="s">
        <v>9</v>
      </c>
      <c r="AE19" s="45" t="s">
        <v>31</v>
      </c>
      <c r="AF19" s="46"/>
      <c r="AG19" s="50" t="s">
        <v>15</v>
      </c>
      <c r="AH19" s="51"/>
      <c r="AI19" s="47" t="s">
        <v>23</v>
      </c>
      <c r="AJ19" s="245" t="s">
        <v>81</v>
      </c>
      <c r="AK19" s="651"/>
      <c r="AL19" s="251"/>
      <c r="AM19" s="250">
        <f>N23+V19+Y23+AE22+AE23+AE20+AK23</f>
        <v>0</v>
      </c>
      <c r="AN19" s="251" t="s">
        <v>2</v>
      </c>
      <c r="AO19" s="250">
        <f>B19</f>
        <v>0</v>
      </c>
      <c r="AP19" s="641" t="s">
        <v>2</v>
      </c>
    </row>
    <row r="20" spans="1:42" ht="26.25" customHeight="1">
      <c r="A20" s="275"/>
      <c r="B20" s="235"/>
      <c r="C20" s="252"/>
      <c r="D20" s="52" t="s">
        <v>0</v>
      </c>
      <c r="E20" s="53"/>
      <c r="F20" s="54" t="s">
        <v>2</v>
      </c>
      <c r="G20" s="235"/>
      <c r="H20" s="252"/>
      <c r="I20" s="656"/>
      <c r="J20" s="642"/>
      <c r="K20" s="44"/>
      <c r="L20" s="284"/>
      <c r="M20" s="224"/>
      <c r="N20" s="55" t="s">
        <v>31</v>
      </c>
      <c r="O20" s="56"/>
      <c r="P20" s="57" t="s">
        <v>15</v>
      </c>
      <c r="Q20" s="57"/>
      <c r="R20" s="57" t="s">
        <v>22</v>
      </c>
      <c r="S20" s="57"/>
      <c r="T20" s="54" t="s">
        <v>19</v>
      </c>
      <c r="U20" s="224"/>
      <c r="V20" s="235"/>
      <c r="W20" s="252"/>
      <c r="X20" s="225"/>
      <c r="Y20" s="647"/>
      <c r="Z20" s="648"/>
      <c r="AA20" s="648"/>
      <c r="AB20" s="648"/>
      <c r="AC20" s="649"/>
      <c r="AD20" s="650"/>
      <c r="AE20" s="237">
        <f>AF19*AH19</f>
        <v>0</v>
      </c>
      <c r="AF20" s="238"/>
      <c r="AG20" s="238"/>
      <c r="AH20" s="238"/>
      <c r="AI20" s="58" t="s">
        <v>2</v>
      </c>
      <c r="AJ20" s="650"/>
      <c r="AK20" s="652"/>
      <c r="AL20" s="653"/>
      <c r="AM20" s="235"/>
      <c r="AN20" s="252"/>
      <c r="AO20" s="235"/>
      <c r="AP20" s="642"/>
    </row>
    <row r="21" spans="1:42" ht="26.25" customHeight="1">
      <c r="A21" s="275"/>
      <c r="B21" s="235"/>
      <c r="C21" s="252"/>
      <c r="D21" s="52" t="s">
        <v>40</v>
      </c>
      <c r="E21" s="53"/>
      <c r="F21" s="54" t="s">
        <v>2</v>
      </c>
      <c r="G21" s="235"/>
      <c r="H21" s="252"/>
      <c r="I21" s="656"/>
      <c r="J21" s="642"/>
      <c r="K21" s="44"/>
      <c r="L21" s="284"/>
      <c r="M21" s="224"/>
      <c r="N21" s="55" t="s">
        <v>31</v>
      </c>
      <c r="O21" s="56"/>
      <c r="P21" s="57" t="s">
        <v>15</v>
      </c>
      <c r="Q21" s="57"/>
      <c r="R21" s="57" t="s">
        <v>22</v>
      </c>
      <c r="S21" s="57"/>
      <c r="T21" s="54" t="s">
        <v>19</v>
      </c>
      <c r="U21" s="224"/>
      <c r="V21" s="235"/>
      <c r="W21" s="252"/>
      <c r="X21" s="225" t="s">
        <v>80</v>
      </c>
      <c r="Y21" s="260" t="s">
        <v>32</v>
      </c>
      <c r="Z21" s="643"/>
      <c r="AA21" s="262" t="s">
        <v>33</v>
      </c>
      <c r="AB21" s="262"/>
      <c r="AC21" s="216" t="s">
        <v>16</v>
      </c>
      <c r="AD21" s="245" t="s">
        <v>10</v>
      </c>
      <c r="AE21" s="45" t="s">
        <v>31</v>
      </c>
      <c r="AF21" s="46"/>
      <c r="AG21" s="50" t="s">
        <v>15</v>
      </c>
      <c r="AH21" s="59"/>
      <c r="AI21" s="47" t="s">
        <v>43</v>
      </c>
      <c r="AJ21" s="245" t="s">
        <v>24</v>
      </c>
      <c r="AK21" s="651"/>
      <c r="AL21" s="251"/>
      <c r="AM21" s="235"/>
      <c r="AN21" s="252"/>
      <c r="AO21" s="235"/>
      <c r="AP21" s="642"/>
    </row>
    <row r="22" spans="1:42" ht="26.25" customHeight="1">
      <c r="A22" s="275"/>
      <c r="B22" s="235"/>
      <c r="C22" s="252"/>
      <c r="D22" s="52" t="s">
        <v>6</v>
      </c>
      <c r="E22" s="53"/>
      <c r="F22" s="54" t="s">
        <v>2</v>
      </c>
      <c r="G22" s="235"/>
      <c r="H22" s="252"/>
      <c r="I22" s="656"/>
      <c r="J22" s="642"/>
      <c r="K22" s="44"/>
      <c r="L22" s="284"/>
      <c r="M22" s="254"/>
      <c r="N22" s="55" t="s">
        <v>31</v>
      </c>
      <c r="O22" s="56"/>
      <c r="P22" s="57" t="s">
        <v>15</v>
      </c>
      <c r="Q22" s="57"/>
      <c r="R22" s="57" t="s">
        <v>22</v>
      </c>
      <c r="S22" s="57"/>
      <c r="T22" s="54" t="s">
        <v>19</v>
      </c>
      <c r="U22" s="224"/>
      <c r="V22" s="235"/>
      <c r="W22" s="252"/>
      <c r="X22" s="225"/>
      <c r="Y22" s="260"/>
      <c r="Z22" s="643"/>
      <c r="AA22" s="262"/>
      <c r="AB22" s="262"/>
      <c r="AC22" s="216"/>
      <c r="AD22" s="224"/>
      <c r="AE22" s="237">
        <f>AF21*AH21</f>
        <v>0</v>
      </c>
      <c r="AF22" s="238"/>
      <c r="AG22" s="238"/>
      <c r="AH22" s="238"/>
      <c r="AI22" s="58" t="s">
        <v>2</v>
      </c>
      <c r="AJ22" s="650"/>
      <c r="AK22" s="652"/>
      <c r="AL22" s="653"/>
      <c r="AM22" s="235"/>
      <c r="AN22" s="252"/>
      <c r="AO22" s="235"/>
      <c r="AP22" s="642"/>
    </row>
    <row r="23" spans="1:42" ht="26.25" customHeight="1">
      <c r="A23" s="275"/>
      <c r="B23" s="235"/>
      <c r="C23" s="252"/>
      <c r="D23" s="52" t="s">
        <v>50</v>
      </c>
      <c r="E23" s="53"/>
      <c r="F23" s="54" t="s">
        <v>2</v>
      </c>
      <c r="G23" s="235"/>
      <c r="H23" s="252"/>
      <c r="I23" s="656"/>
      <c r="J23" s="642"/>
      <c r="K23" s="44"/>
      <c r="L23" s="284"/>
      <c r="M23" s="224" t="s">
        <v>8</v>
      </c>
      <c r="N23" s="214">
        <f>(O19*Q19*S19)+(O20*Q20*S20)+(O21*Q21*S21)+(O22*Q22*S22)</f>
        <v>0</v>
      </c>
      <c r="O23" s="215"/>
      <c r="P23" s="215"/>
      <c r="Q23" s="215"/>
      <c r="R23" s="215"/>
      <c r="S23" s="215"/>
      <c r="T23" s="216" t="s">
        <v>2</v>
      </c>
      <c r="U23" s="224"/>
      <c r="V23" s="235"/>
      <c r="W23" s="252"/>
      <c r="X23" s="225" t="s">
        <v>79</v>
      </c>
      <c r="Y23" s="214">
        <f>Z21*AB21</f>
        <v>0</v>
      </c>
      <c r="Z23" s="215"/>
      <c r="AA23" s="215"/>
      <c r="AB23" s="215"/>
      <c r="AC23" s="216" t="s">
        <v>2</v>
      </c>
      <c r="AD23" s="245" t="s">
        <v>5</v>
      </c>
      <c r="AE23" s="659"/>
      <c r="AF23" s="660"/>
      <c r="AG23" s="660"/>
      <c r="AH23" s="660"/>
      <c r="AI23" s="251" t="s">
        <v>2</v>
      </c>
      <c r="AJ23" s="245" t="s">
        <v>34</v>
      </c>
      <c r="AK23" s="250"/>
      <c r="AL23" s="251" t="s">
        <v>2</v>
      </c>
      <c r="AM23" s="235"/>
      <c r="AN23" s="252"/>
      <c r="AO23" s="235"/>
      <c r="AP23" s="642"/>
    </row>
    <row r="24" spans="1:42" ht="26.25" customHeight="1">
      <c r="A24" s="297"/>
      <c r="B24" s="654"/>
      <c r="C24" s="653"/>
      <c r="D24" s="60" t="s">
        <v>41</v>
      </c>
      <c r="E24" s="61"/>
      <c r="F24" s="58" t="s">
        <v>2</v>
      </c>
      <c r="G24" s="654"/>
      <c r="H24" s="653"/>
      <c r="I24" s="657"/>
      <c r="J24" s="658"/>
      <c r="K24" s="44"/>
      <c r="L24" s="284"/>
      <c r="M24" s="650"/>
      <c r="N24" s="237"/>
      <c r="O24" s="238"/>
      <c r="P24" s="238"/>
      <c r="Q24" s="238"/>
      <c r="R24" s="238"/>
      <c r="S24" s="238"/>
      <c r="T24" s="256"/>
      <c r="U24" s="650"/>
      <c r="V24" s="654"/>
      <c r="W24" s="653"/>
      <c r="X24" s="286"/>
      <c r="Y24" s="237"/>
      <c r="Z24" s="238"/>
      <c r="AA24" s="238"/>
      <c r="AB24" s="238"/>
      <c r="AC24" s="256"/>
      <c r="AD24" s="650"/>
      <c r="AE24" s="661"/>
      <c r="AF24" s="662"/>
      <c r="AG24" s="662"/>
      <c r="AH24" s="662"/>
      <c r="AI24" s="653"/>
      <c r="AJ24" s="650"/>
      <c r="AK24" s="654"/>
      <c r="AL24" s="653"/>
      <c r="AM24" s="235"/>
      <c r="AN24" s="252"/>
      <c r="AO24" s="235"/>
      <c r="AP24" s="642"/>
    </row>
    <row r="25" spans="1:42" ht="26.25" customHeight="1">
      <c r="A25" s="274">
        <v>4</v>
      </c>
      <c r="B25" s="250">
        <f>SUM(E25:E30)</f>
        <v>0</v>
      </c>
      <c r="C25" s="251" t="s">
        <v>2</v>
      </c>
      <c r="D25" s="45" t="s">
        <v>7</v>
      </c>
      <c r="E25" s="46"/>
      <c r="F25" s="47" t="s">
        <v>2</v>
      </c>
      <c r="G25" s="250"/>
      <c r="H25" s="251" t="s">
        <v>2</v>
      </c>
      <c r="I25" s="655">
        <f>B25+G25</f>
        <v>0</v>
      </c>
      <c r="J25" s="641" t="s">
        <v>2</v>
      </c>
      <c r="K25" s="44"/>
      <c r="L25" s="283">
        <v>4</v>
      </c>
      <c r="M25" s="245" t="s">
        <v>80</v>
      </c>
      <c r="N25" s="48" t="s">
        <v>31</v>
      </c>
      <c r="O25" s="49"/>
      <c r="P25" s="50" t="s">
        <v>15</v>
      </c>
      <c r="Q25" s="50"/>
      <c r="R25" s="50" t="s">
        <v>22</v>
      </c>
      <c r="S25" s="50"/>
      <c r="T25" s="47" t="s">
        <v>19</v>
      </c>
      <c r="U25" s="245" t="s">
        <v>82</v>
      </c>
      <c r="V25" s="250"/>
      <c r="W25" s="251" t="s">
        <v>2</v>
      </c>
      <c r="X25" s="285" t="s">
        <v>4</v>
      </c>
      <c r="Y25" s="644"/>
      <c r="Z25" s="645"/>
      <c r="AA25" s="645"/>
      <c r="AB25" s="645"/>
      <c r="AC25" s="646"/>
      <c r="AD25" s="245" t="s">
        <v>9</v>
      </c>
      <c r="AE25" s="45" t="s">
        <v>31</v>
      </c>
      <c r="AF25" s="46"/>
      <c r="AG25" s="50" t="s">
        <v>15</v>
      </c>
      <c r="AH25" s="51"/>
      <c r="AI25" s="47" t="s">
        <v>23</v>
      </c>
      <c r="AJ25" s="245" t="s">
        <v>81</v>
      </c>
      <c r="AK25" s="651"/>
      <c r="AL25" s="251"/>
      <c r="AM25" s="250">
        <f>N29+V25+Y29+AE28+AE29+AE26+AK29</f>
        <v>0</v>
      </c>
      <c r="AN25" s="251" t="s">
        <v>2</v>
      </c>
      <c r="AO25" s="250">
        <f>B25</f>
        <v>0</v>
      </c>
      <c r="AP25" s="641" t="s">
        <v>2</v>
      </c>
    </row>
    <row r="26" spans="1:42" ht="26.25" customHeight="1">
      <c r="A26" s="275"/>
      <c r="B26" s="235"/>
      <c r="C26" s="252"/>
      <c r="D26" s="52" t="s">
        <v>0</v>
      </c>
      <c r="E26" s="53"/>
      <c r="F26" s="54" t="s">
        <v>2</v>
      </c>
      <c r="G26" s="235"/>
      <c r="H26" s="252"/>
      <c r="I26" s="656"/>
      <c r="J26" s="642"/>
      <c r="K26" s="44"/>
      <c r="L26" s="284"/>
      <c r="M26" s="224"/>
      <c r="N26" s="55" t="s">
        <v>31</v>
      </c>
      <c r="O26" s="56"/>
      <c r="P26" s="57" t="s">
        <v>15</v>
      </c>
      <c r="Q26" s="57"/>
      <c r="R26" s="57" t="s">
        <v>22</v>
      </c>
      <c r="S26" s="57"/>
      <c r="T26" s="54" t="s">
        <v>19</v>
      </c>
      <c r="U26" s="224"/>
      <c r="V26" s="235"/>
      <c r="W26" s="252"/>
      <c r="X26" s="225"/>
      <c r="Y26" s="647"/>
      <c r="Z26" s="648"/>
      <c r="AA26" s="648"/>
      <c r="AB26" s="648"/>
      <c r="AC26" s="649"/>
      <c r="AD26" s="650"/>
      <c r="AE26" s="237">
        <f>AF25*AH25</f>
        <v>0</v>
      </c>
      <c r="AF26" s="238"/>
      <c r="AG26" s="238"/>
      <c r="AH26" s="238"/>
      <c r="AI26" s="58" t="s">
        <v>2</v>
      </c>
      <c r="AJ26" s="650"/>
      <c r="AK26" s="652"/>
      <c r="AL26" s="653"/>
      <c r="AM26" s="235"/>
      <c r="AN26" s="252"/>
      <c r="AO26" s="235"/>
      <c r="AP26" s="642"/>
    </row>
    <row r="27" spans="1:42" ht="26.25" customHeight="1">
      <c r="A27" s="275"/>
      <c r="B27" s="235"/>
      <c r="C27" s="252"/>
      <c r="D27" s="52" t="s">
        <v>40</v>
      </c>
      <c r="E27" s="53"/>
      <c r="F27" s="54" t="s">
        <v>2</v>
      </c>
      <c r="G27" s="235"/>
      <c r="H27" s="252"/>
      <c r="I27" s="656"/>
      <c r="J27" s="642"/>
      <c r="K27" s="44"/>
      <c r="L27" s="284"/>
      <c r="M27" s="224"/>
      <c r="N27" s="55" t="s">
        <v>31</v>
      </c>
      <c r="O27" s="56"/>
      <c r="P27" s="57" t="s">
        <v>15</v>
      </c>
      <c r="Q27" s="57"/>
      <c r="R27" s="57" t="s">
        <v>22</v>
      </c>
      <c r="S27" s="57"/>
      <c r="T27" s="54" t="s">
        <v>19</v>
      </c>
      <c r="U27" s="224"/>
      <c r="V27" s="235"/>
      <c r="W27" s="252"/>
      <c r="X27" s="225" t="s">
        <v>80</v>
      </c>
      <c r="Y27" s="260" t="s">
        <v>32</v>
      </c>
      <c r="Z27" s="643"/>
      <c r="AA27" s="262" t="s">
        <v>33</v>
      </c>
      <c r="AB27" s="262"/>
      <c r="AC27" s="216" t="s">
        <v>16</v>
      </c>
      <c r="AD27" s="245" t="s">
        <v>10</v>
      </c>
      <c r="AE27" s="45" t="s">
        <v>31</v>
      </c>
      <c r="AF27" s="46"/>
      <c r="AG27" s="50" t="s">
        <v>15</v>
      </c>
      <c r="AH27" s="59"/>
      <c r="AI27" s="47" t="s">
        <v>43</v>
      </c>
      <c r="AJ27" s="245" t="s">
        <v>24</v>
      </c>
      <c r="AK27" s="651"/>
      <c r="AL27" s="251"/>
      <c r="AM27" s="235"/>
      <c r="AN27" s="252"/>
      <c r="AO27" s="235"/>
      <c r="AP27" s="642"/>
    </row>
    <row r="28" spans="1:42" ht="26.25" customHeight="1">
      <c r="A28" s="275"/>
      <c r="B28" s="235"/>
      <c r="C28" s="252"/>
      <c r="D28" s="52" t="s">
        <v>6</v>
      </c>
      <c r="E28" s="53"/>
      <c r="F28" s="54" t="s">
        <v>2</v>
      </c>
      <c r="G28" s="235"/>
      <c r="H28" s="252"/>
      <c r="I28" s="656"/>
      <c r="J28" s="642"/>
      <c r="K28" s="44"/>
      <c r="L28" s="284"/>
      <c r="M28" s="254"/>
      <c r="N28" s="55" t="s">
        <v>31</v>
      </c>
      <c r="O28" s="56"/>
      <c r="P28" s="57" t="s">
        <v>15</v>
      </c>
      <c r="Q28" s="57"/>
      <c r="R28" s="57" t="s">
        <v>22</v>
      </c>
      <c r="S28" s="57"/>
      <c r="T28" s="54" t="s">
        <v>19</v>
      </c>
      <c r="U28" s="224"/>
      <c r="V28" s="235"/>
      <c r="W28" s="252"/>
      <c r="X28" s="225"/>
      <c r="Y28" s="260"/>
      <c r="Z28" s="643"/>
      <c r="AA28" s="262"/>
      <c r="AB28" s="262"/>
      <c r="AC28" s="216"/>
      <c r="AD28" s="224"/>
      <c r="AE28" s="237">
        <f>AF27*AH27</f>
        <v>0</v>
      </c>
      <c r="AF28" s="238"/>
      <c r="AG28" s="238"/>
      <c r="AH28" s="238"/>
      <c r="AI28" s="58" t="s">
        <v>2</v>
      </c>
      <c r="AJ28" s="650"/>
      <c r="AK28" s="652"/>
      <c r="AL28" s="653"/>
      <c r="AM28" s="235"/>
      <c r="AN28" s="252"/>
      <c r="AO28" s="235"/>
      <c r="AP28" s="642"/>
    </row>
    <row r="29" spans="1:42" ht="26.25" customHeight="1">
      <c r="A29" s="275"/>
      <c r="B29" s="235"/>
      <c r="C29" s="252"/>
      <c r="D29" s="52" t="s">
        <v>50</v>
      </c>
      <c r="E29" s="53"/>
      <c r="F29" s="54" t="s">
        <v>2</v>
      </c>
      <c r="G29" s="235"/>
      <c r="H29" s="252"/>
      <c r="I29" s="656"/>
      <c r="J29" s="642"/>
      <c r="K29" s="44"/>
      <c r="L29" s="284"/>
      <c r="M29" s="224" t="s">
        <v>8</v>
      </c>
      <c r="N29" s="214">
        <f>(O25*Q25*S25)+(O26*Q26*S26)+(O27*Q27*S27)+(O28*Q28*S28)</f>
        <v>0</v>
      </c>
      <c r="O29" s="215"/>
      <c r="P29" s="215"/>
      <c r="Q29" s="215"/>
      <c r="R29" s="215"/>
      <c r="S29" s="215"/>
      <c r="T29" s="216" t="s">
        <v>2</v>
      </c>
      <c r="U29" s="224"/>
      <c r="V29" s="235"/>
      <c r="W29" s="252"/>
      <c r="X29" s="225" t="s">
        <v>79</v>
      </c>
      <c r="Y29" s="214">
        <f>Z27*AB27</f>
        <v>0</v>
      </c>
      <c r="Z29" s="215"/>
      <c r="AA29" s="215"/>
      <c r="AB29" s="215"/>
      <c r="AC29" s="216" t="s">
        <v>2</v>
      </c>
      <c r="AD29" s="245" t="s">
        <v>5</v>
      </c>
      <c r="AE29" s="659"/>
      <c r="AF29" s="660"/>
      <c r="AG29" s="660"/>
      <c r="AH29" s="660"/>
      <c r="AI29" s="251" t="s">
        <v>2</v>
      </c>
      <c r="AJ29" s="245" t="s">
        <v>34</v>
      </c>
      <c r="AK29" s="250"/>
      <c r="AL29" s="251" t="s">
        <v>2</v>
      </c>
      <c r="AM29" s="235"/>
      <c r="AN29" s="252"/>
      <c r="AO29" s="235"/>
      <c r="AP29" s="642"/>
    </row>
    <row r="30" spans="1:42" ht="26.25" customHeight="1">
      <c r="A30" s="297"/>
      <c r="B30" s="654"/>
      <c r="C30" s="653"/>
      <c r="D30" s="60" t="s">
        <v>41</v>
      </c>
      <c r="E30" s="61"/>
      <c r="F30" s="58" t="s">
        <v>2</v>
      </c>
      <c r="G30" s="654"/>
      <c r="H30" s="653"/>
      <c r="I30" s="657"/>
      <c r="J30" s="658"/>
      <c r="K30" s="44"/>
      <c r="L30" s="284"/>
      <c r="M30" s="650"/>
      <c r="N30" s="237"/>
      <c r="O30" s="238"/>
      <c r="P30" s="238"/>
      <c r="Q30" s="238"/>
      <c r="R30" s="238"/>
      <c r="S30" s="238"/>
      <c r="T30" s="256"/>
      <c r="U30" s="650"/>
      <c r="V30" s="654"/>
      <c r="W30" s="653"/>
      <c r="X30" s="286"/>
      <c r="Y30" s="237"/>
      <c r="Z30" s="238"/>
      <c r="AA30" s="238"/>
      <c r="AB30" s="238"/>
      <c r="AC30" s="256"/>
      <c r="AD30" s="650"/>
      <c r="AE30" s="661"/>
      <c r="AF30" s="662"/>
      <c r="AG30" s="662"/>
      <c r="AH30" s="662"/>
      <c r="AI30" s="653"/>
      <c r="AJ30" s="650"/>
      <c r="AK30" s="654"/>
      <c r="AL30" s="653"/>
      <c r="AM30" s="235"/>
      <c r="AN30" s="252"/>
      <c r="AO30" s="235"/>
      <c r="AP30" s="642"/>
    </row>
    <row r="31" spans="1:42" ht="26.25" customHeight="1">
      <c r="A31" s="274">
        <v>5</v>
      </c>
      <c r="B31" s="250">
        <f>SUM(E31:E36)</f>
        <v>0</v>
      </c>
      <c r="C31" s="251" t="s">
        <v>2</v>
      </c>
      <c r="D31" s="45" t="s">
        <v>7</v>
      </c>
      <c r="E31" s="46"/>
      <c r="F31" s="47" t="s">
        <v>2</v>
      </c>
      <c r="G31" s="250"/>
      <c r="H31" s="251" t="s">
        <v>2</v>
      </c>
      <c r="I31" s="655">
        <f>B31+G31</f>
        <v>0</v>
      </c>
      <c r="J31" s="641" t="s">
        <v>2</v>
      </c>
      <c r="K31" s="44"/>
      <c r="L31" s="283">
        <v>5</v>
      </c>
      <c r="M31" s="245" t="s">
        <v>80</v>
      </c>
      <c r="N31" s="48" t="s">
        <v>31</v>
      </c>
      <c r="O31" s="49"/>
      <c r="P31" s="50" t="s">
        <v>15</v>
      </c>
      <c r="Q31" s="50"/>
      <c r="R31" s="50" t="s">
        <v>22</v>
      </c>
      <c r="S31" s="50"/>
      <c r="T31" s="47" t="s">
        <v>19</v>
      </c>
      <c r="U31" s="245" t="s">
        <v>82</v>
      </c>
      <c r="V31" s="250"/>
      <c r="W31" s="251" t="s">
        <v>2</v>
      </c>
      <c r="X31" s="285" t="s">
        <v>4</v>
      </c>
      <c r="Y31" s="644"/>
      <c r="Z31" s="645"/>
      <c r="AA31" s="645"/>
      <c r="AB31" s="645"/>
      <c r="AC31" s="646"/>
      <c r="AD31" s="245" t="s">
        <v>9</v>
      </c>
      <c r="AE31" s="45" t="s">
        <v>31</v>
      </c>
      <c r="AF31" s="46"/>
      <c r="AG31" s="50" t="s">
        <v>15</v>
      </c>
      <c r="AH31" s="51"/>
      <c r="AI31" s="47" t="s">
        <v>23</v>
      </c>
      <c r="AJ31" s="245" t="s">
        <v>81</v>
      </c>
      <c r="AK31" s="651"/>
      <c r="AL31" s="251"/>
      <c r="AM31" s="250">
        <f>N35+V31+Y35+AE34+AE35+AE32+AK35</f>
        <v>0</v>
      </c>
      <c r="AN31" s="251" t="s">
        <v>2</v>
      </c>
      <c r="AO31" s="250">
        <f>B31</f>
        <v>0</v>
      </c>
      <c r="AP31" s="641" t="s">
        <v>2</v>
      </c>
    </row>
    <row r="32" spans="1:42" ht="26.25" customHeight="1">
      <c r="A32" s="275"/>
      <c r="B32" s="235"/>
      <c r="C32" s="252"/>
      <c r="D32" s="52" t="s">
        <v>0</v>
      </c>
      <c r="E32" s="53"/>
      <c r="F32" s="54" t="s">
        <v>2</v>
      </c>
      <c r="G32" s="235"/>
      <c r="H32" s="252"/>
      <c r="I32" s="656"/>
      <c r="J32" s="642"/>
      <c r="K32" s="44"/>
      <c r="L32" s="284"/>
      <c r="M32" s="224"/>
      <c r="N32" s="55" t="s">
        <v>31</v>
      </c>
      <c r="O32" s="56"/>
      <c r="P32" s="57" t="s">
        <v>15</v>
      </c>
      <c r="Q32" s="57"/>
      <c r="R32" s="57" t="s">
        <v>22</v>
      </c>
      <c r="S32" s="57"/>
      <c r="T32" s="54" t="s">
        <v>19</v>
      </c>
      <c r="U32" s="224"/>
      <c r="V32" s="235"/>
      <c r="W32" s="252"/>
      <c r="X32" s="225"/>
      <c r="Y32" s="647"/>
      <c r="Z32" s="648"/>
      <c r="AA32" s="648"/>
      <c r="AB32" s="648"/>
      <c r="AC32" s="649"/>
      <c r="AD32" s="650"/>
      <c r="AE32" s="237">
        <f>AF31*AH31</f>
        <v>0</v>
      </c>
      <c r="AF32" s="238"/>
      <c r="AG32" s="238"/>
      <c r="AH32" s="238"/>
      <c r="AI32" s="58" t="s">
        <v>2</v>
      </c>
      <c r="AJ32" s="650"/>
      <c r="AK32" s="652"/>
      <c r="AL32" s="653"/>
      <c r="AM32" s="235"/>
      <c r="AN32" s="252"/>
      <c r="AO32" s="235"/>
      <c r="AP32" s="642"/>
    </row>
    <row r="33" spans="1:42" ht="26.25" customHeight="1">
      <c r="A33" s="275"/>
      <c r="B33" s="235"/>
      <c r="C33" s="252"/>
      <c r="D33" s="52" t="s">
        <v>40</v>
      </c>
      <c r="E33" s="53"/>
      <c r="F33" s="54" t="s">
        <v>2</v>
      </c>
      <c r="G33" s="235"/>
      <c r="H33" s="252"/>
      <c r="I33" s="656"/>
      <c r="J33" s="642"/>
      <c r="K33" s="44"/>
      <c r="L33" s="284"/>
      <c r="M33" s="224"/>
      <c r="N33" s="55" t="s">
        <v>31</v>
      </c>
      <c r="O33" s="56"/>
      <c r="P33" s="57" t="s">
        <v>15</v>
      </c>
      <c r="Q33" s="57"/>
      <c r="R33" s="57" t="s">
        <v>22</v>
      </c>
      <c r="S33" s="57"/>
      <c r="T33" s="54" t="s">
        <v>19</v>
      </c>
      <c r="U33" s="224"/>
      <c r="V33" s="235"/>
      <c r="W33" s="252"/>
      <c r="X33" s="225" t="s">
        <v>80</v>
      </c>
      <c r="Y33" s="260" t="s">
        <v>32</v>
      </c>
      <c r="Z33" s="643"/>
      <c r="AA33" s="262" t="s">
        <v>33</v>
      </c>
      <c r="AB33" s="262"/>
      <c r="AC33" s="216" t="s">
        <v>16</v>
      </c>
      <c r="AD33" s="245" t="s">
        <v>10</v>
      </c>
      <c r="AE33" s="45" t="s">
        <v>31</v>
      </c>
      <c r="AF33" s="46"/>
      <c r="AG33" s="50" t="s">
        <v>15</v>
      </c>
      <c r="AH33" s="59"/>
      <c r="AI33" s="47" t="s">
        <v>43</v>
      </c>
      <c r="AJ33" s="245" t="s">
        <v>24</v>
      </c>
      <c r="AK33" s="651"/>
      <c r="AL33" s="251"/>
      <c r="AM33" s="235"/>
      <c r="AN33" s="252"/>
      <c r="AO33" s="235"/>
      <c r="AP33" s="642"/>
    </row>
    <row r="34" spans="1:42" ht="26.25" customHeight="1">
      <c r="A34" s="275"/>
      <c r="B34" s="235"/>
      <c r="C34" s="252"/>
      <c r="D34" s="52" t="s">
        <v>6</v>
      </c>
      <c r="E34" s="53"/>
      <c r="F34" s="54" t="s">
        <v>2</v>
      </c>
      <c r="G34" s="235"/>
      <c r="H34" s="252"/>
      <c r="I34" s="656"/>
      <c r="J34" s="642"/>
      <c r="K34" s="44"/>
      <c r="L34" s="284"/>
      <c r="M34" s="254"/>
      <c r="N34" s="55" t="s">
        <v>31</v>
      </c>
      <c r="O34" s="56"/>
      <c r="P34" s="57" t="s">
        <v>15</v>
      </c>
      <c r="Q34" s="57"/>
      <c r="R34" s="57" t="s">
        <v>22</v>
      </c>
      <c r="S34" s="57"/>
      <c r="T34" s="54" t="s">
        <v>19</v>
      </c>
      <c r="U34" s="224"/>
      <c r="V34" s="235"/>
      <c r="W34" s="252"/>
      <c r="X34" s="225"/>
      <c r="Y34" s="260"/>
      <c r="Z34" s="643"/>
      <c r="AA34" s="262"/>
      <c r="AB34" s="262"/>
      <c r="AC34" s="216"/>
      <c r="AD34" s="224"/>
      <c r="AE34" s="237">
        <f>AF33*AH33</f>
        <v>0</v>
      </c>
      <c r="AF34" s="238"/>
      <c r="AG34" s="238"/>
      <c r="AH34" s="238"/>
      <c r="AI34" s="58" t="s">
        <v>2</v>
      </c>
      <c r="AJ34" s="650"/>
      <c r="AK34" s="652"/>
      <c r="AL34" s="653"/>
      <c r="AM34" s="235"/>
      <c r="AN34" s="252"/>
      <c r="AO34" s="235"/>
      <c r="AP34" s="642"/>
    </row>
    <row r="35" spans="1:42" ht="26.25" customHeight="1">
      <c r="A35" s="275"/>
      <c r="B35" s="235"/>
      <c r="C35" s="252"/>
      <c r="D35" s="52" t="s">
        <v>50</v>
      </c>
      <c r="E35" s="53"/>
      <c r="F35" s="54" t="s">
        <v>2</v>
      </c>
      <c r="G35" s="235"/>
      <c r="H35" s="252"/>
      <c r="I35" s="656"/>
      <c r="J35" s="642"/>
      <c r="K35" s="44"/>
      <c r="L35" s="284"/>
      <c r="M35" s="224" t="s">
        <v>8</v>
      </c>
      <c r="N35" s="214">
        <f>(O31*Q31*S31)+(O32*Q32*S32)+(O33*Q33*S33)+(O34*Q34*S34)</f>
        <v>0</v>
      </c>
      <c r="O35" s="215"/>
      <c r="P35" s="215"/>
      <c r="Q35" s="215"/>
      <c r="R35" s="215"/>
      <c r="S35" s="215"/>
      <c r="T35" s="216" t="s">
        <v>2</v>
      </c>
      <c r="U35" s="224"/>
      <c r="V35" s="235"/>
      <c r="W35" s="252"/>
      <c r="X35" s="225" t="s">
        <v>79</v>
      </c>
      <c r="Y35" s="214">
        <f>Z33*AB33</f>
        <v>0</v>
      </c>
      <c r="Z35" s="215"/>
      <c r="AA35" s="215"/>
      <c r="AB35" s="215"/>
      <c r="AC35" s="216" t="s">
        <v>2</v>
      </c>
      <c r="AD35" s="245" t="s">
        <v>5</v>
      </c>
      <c r="AE35" s="659"/>
      <c r="AF35" s="660"/>
      <c r="AG35" s="660"/>
      <c r="AH35" s="660"/>
      <c r="AI35" s="251" t="s">
        <v>2</v>
      </c>
      <c r="AJ35" s="245" t="s">
        <v>34</v>
      </c>
      <c r="AK35" s="250"/>
      <c r="AL35" s="251" t="s">
        <v>2</v>
      </c>
      <c r="AM35" s="235"/>
      <c r="AN35" s="252"/>
      <c r="AO35" s="235"/>
      <c r="AP35" s="642"/>
    </row>
    <row r="36" spans="1:42" ht="26.25" customHeight="1" thickBot="1">
      <c r="A36" s="297"/>
      <c r="B36" s="654"/>
      <c r="C36" s="653"/>
      <c r="D36" s="60" t="s">
        <v>41</v>
      </c>
      <c r="E36" s="61"/>
      <c r="F36" s="58" t="s">
        <v>2</v>
      </c>
      <c r="G36" s="654"/>
      <c r="H36" s="653"/>
      <c r="I36" s="657"/>
      <c r="J36" s="658"/>
      <c r="K36" s="44"/>
      <c r="L36" s="284"/>
      <c r="M36" s="650"/>
      <c r="N36" s="237"/>
      <c r="O36" s="238"/>
      <c r="P36" s="238"/>
      <c r="Q36" s="238"/>
      <c r="R36" s="238"/>
      <c r="S36" s="238"/>
      <c r="T36" s="256"/>
      <c r="U36" s="650"/>
      <c r="V36" s="654"/>
      <c r="W36" s="653"/>
      <c r="X36" s="286"/>
      <c r="Y36" s="237"/>
      <c r="Z36" s="238"/>
      <c r="AA36" s="238"/>
      <c r="AB36" s="238"/>
      <c r="AC36" s="256"/>
      <c r="AD36" s="650"/>
      <c r="AE36" s="661"/>
      <c r="AF36" s="662"/>
      <c r="AG36" s="662"/>
      <c r="AH36" s="662"/>
      <c r="AI36" s="653"/>
      <c r="AJ36" s="650"/>
      <c r="AK36" s="664"/>
      <c r="AL36" s="663"/>
      <c r="AM36" s="664"/>
      <c r="AN36" s="663"/>
      <c r="AO36" s="664"/>
      <c r="AP36" s="665"/>
    </row>
    <row r="37" spans="1:42" s="19" customFormat="1" ht="26.25" customHeight="1" thickTop="1">
      <c r="A37" s="666" t="s">
        <v>35</v>
      </c>
      <c r="B37" s="669">
        <f>SUM(B7:B36)</f>
        <v>0</v>
      </c>
      <c r="C37" s="671" t="s">
        <v>2</v>
      </c>
      <c r="D37" s="62" t="s">
        <v>7</v>
      </c>
      <c r="E37" s="63">
        <f t="shared" ref="E37:E42" si="0">E7+E13+E19+E25+E31</f>
        <v>0</v>
      </c>
      <c r="F37" s="64" t="s">
        <v>2</v>
      </c>
      <c r="G37" s="669">
        <f>SUM(G7:G36)</f>
        <v>0</v>
      </c>
      <c r="H37" s="671" t="s">
        <v>2</v>
      </c>
      <c r="I37" s="673">
        <f>SUM(I7:I36)</f>
        <v>0</v>
      </c>
      <c r="J37" s="675" t="s">
        <v>2</v>
      </c>
      <c r="K37" s="65"/>
      <c r="L37" s="680" t="s">
        <v>17</v>
      </c>
      <c r="M37" s="678" t="s">
        <v>10</v>
      </c>
      <c r="N37" s="669">
        <f>N11+N17+N23+N29+N35</f>
        <v>0</v>
      </c>
      <c r="O37" s="673"/>
      <c r="P37" s="673"/>
      <c r="Q37" s="673"/>
      <c r="R37" s="673"/>
      <c r="S37" s="673"/>
      <c r="T37" s="671" t="s">
        <v>2</v>
      </c>
      <c r="U37" s="678" t="s">
        <v>5</v>
      </c>
      <c r="V37" s="669">
        <f>SUM(V7:V36)</f>
        <v>0</v>
      </c>
      <c r="W37" s="671" t="s">
        <v>2</v>
      </c>
      <c r="X37" s="678" t="s">
        <v>51</v>
      </c>
      <c r="Y37" s="669">
        <f>Y11+Y17+Y23+Y29+Y35</f>
        <v>0</v>
      </c>
      <c r="Z37" s="673"/>
      <c r="AA37" s="673"/>
      <c r="AB37" s="673"/>
      <c r="AC37" s="671" t="s">
        <v>2</v>
      </c>
      <c r="AD37" s="678" t="s">
        <v>78</v>
      </c>
      <c r="AE37" s="673">
        <f>AE8+AE10+AE11+AE14+AE16+AE17+AE20+AE22+AE23+AE26+AE28+AE29+AE32+AE34+AE35</f>
        <v>0</v>
      </c>
      <c r="AF37" s="673"/>
      <c r="AG37" s="673"/>
      <c r="AH37" s="673"/>
      <c r="AI37" s="671" t="s">
        <v>2</v>
      </c>
      <c r="AJ37" s="678" t="s">
        <v>14</v>
      </c>
      <c r="AK37" s="682">
        <f>AK11+AK17+AK23+AK29+AK35</f>
        <v>0</v>
      </c>
      <c r="AL37" s="672" t="s">
        <v>2</v>
      </c>
      <c r="AM37" s="684" t="s">
        <v>77</v>
      </c>
      <c r="AN37" s="685"/>
      <c r="AO37" s="684" t="s">
        <v>76</v>
      </c>
      <c r="AP37" s="687"/>
    </row>
    <row r="38" spans="1:42" s="19" customFormat="1" ht="26.25" customHeight="1">
      <c r="A38" s="667"/>
      <c r="B38" s="670"/>
      <c r="C38" s="672"/>
      <c r="D38" s="52" t="s">
        <v>0</v>
      </c>
      <c r="E38" s="66">
        <f t="shared" si="0"/>
        <v>0</v>
      </c>
      <c r="F38" s="54" t="s">
        <v>2</v>
      </c>
      <c r="G38" s="670"/>
      <c r="H38" s="672"/>
      <c r="I38" s="674"/>
      <c r="J38" s="676"/>
      <c r="K38" s="65"/>
      <c r="L38" s="681"/>
      <c r="M38" s="679"/>
      <c r="N38" s="670"/>
      <c r="O38" s="674"/>
      <c r="P38" s="674"/>
      <c r="Q38" s="674"/>
      <c r="R38" s="674"/>
      <c r="S38" s="674"/>
      <c r="T38" s="672"/>
      <c r="U38" s="679"/>
      <c r="V38" s="670"/>
      <c r="W38" s="672"/>
      <c r="X38" s="679"/>
      <c r="Y38" s="670"/>
      <c r="Z38" s="674"/>
      <c r="AA38" s="674"/>
      <c r="AB38" s="674"/>
      <c r="AC38" s="672"/>
      <c r="AD38" s="679"/>
      <c r="AE38" s="674"/>
      <c r="AF38" s="674"/>
      <c r="AG38" s="674"/>
      <c r="AH38" s="674"/>
      <c r="AI38" s="672"/>
      <c r="AJ38" s="679"/>
      <c r="AK38" s="683"/>
      <c r="AL38" s="672"/>
      <c r="AM38" s="686"/>
      <c r="AN38" s="686"/>
      <c r="AO38" s="686"/>
      <c r="AP38" s="688"/>
    </row>
    <row r="39" spans="1:42" ht="26.25" customHeight="1">
      <c r="A39" s="667"/>
      <c r="B39" s="670"/>
      <c r="C39" s="672"/>
      <c r="D39" s="52" t="s">
        <v>40</v>
      </c>
      <c r="E39" s="66">
        <f t="shared" si="0"/>
        <v>0</v>
      </c>
      <c r="F39" s="54" t="s">
        <v>2</v>
      </c>
      <c r="G39" s="670"/>
      <c r="H39" s="672"/>
      <c r="I39" s="674"/>
      <c r="J39" s="676"/>
      <c r="L39" s="681"/>
      <c r="M39" s="679"/>
      <c r="N39" s="670"/>
      <c r="O39" s="674"/>
      <c r="P39" s="674"/>
      <c r="Q39" s="674"/>
      <c r="R39" s="674"/>
      <c r="S39" s="674"/>
      <c r="T39" s="672"/>
      <c r="U39" s="679"/>
      <c r="V39" s="670"/>
      <c r="W39" s="672"/>
      <c r="X39" s="679"/>
      <c r="Y39" s="670"/>
      <c r="Z39" s="674"/>
      <c r="AA39" s="674"/>
      <c r="AB39" s="674"/>
      <c r="AC39" s="672"/>
      <c r="AD39" s="679"/>
      <c r="AE39" s="674"/>
      <c r="AF39" s="674"/>
      <c r="AG39" s="674"/>
      <c r="AH39" s="674"/>
      <c r="AI39" s="672"/>
      <c r="AJ39" s="679"/>
      <c r="AK39" s="683"/>
      <c r="AL39" s="672"/>
      <c r="AM39" s="689">
        <f>SUM(AM7:AM36)</f>
        <v>0</v>
      </c>
      <c r="AN39" s="690" t="s">
        <v>2</v>
      </c>
      <c r="AO39" s="689">
        <f>SUM(AO7:AO36)</f>
        <v>0</v>
      </c>
      <c r="AP39" s="691" t="s">
        <v>2</v>
      </c>
    </row>
    <row r="40" spans="1:42" ht="26.25" customHeight="1">
      <c r="A40" s="667"/>
      <c r="B40" s="670"/>
      <c r="C40" s="672"/>
      <c r="D40" s="52" t="s">
        <v>6</v>
      </c>
      <c r="E40" s="66">
        <f t="shared" si="0"/>
        <v>0</v>
      </c>
      <c r="F40" s="54" t="s">
        <v>2</v>
      </c>
      <c r="G40" s="670"/>
      <c r="H40" s="672"/>
      <c r="I40" s="674"/>
      <c r="J40" s="676"/>
      <c r="L40" s="681"/>
      <c r="M40" s="679"/>
      <c r="N40" s="670"/>
      <c r="O40" s="674"/>
      <c r="P40" s="674"/>
      <c r="Q40" s="674"/>
      <c r="R40" s="674"/>
      <c r="S40" s="674"/>
      <c r="T40" s="672"/>
      <c r="U40" s="679"/>
      <c r="V40" s="670"/>
      <c r="W40" s="672"/>
      <c r="X40" s="679"/>
      <c r="Y40" s="670"/>
      <c r="Z40" s="674"/>
      <c r="AA40" s="674"/>
      <c r="AB40" s="674"/>
      <c r="AC40" s="672"/>
      <c r="AD40" s="679"/>
      <c r="AE40" s="674"/>
      <c r="AF40" s="674"/>
      <c r="AG40" s="674"/>
      <c r="AH40" s="674"/>
      <c r="AI40" s="672"/>
      <c r="AJ40" s="679"/>
      <c r="AK40" s="683"/>
      <c r="AL40" s="672"/>
      <c r="AM40" s="670"/>
      <c r="AN40" s="672"/>
      <c r="AO40" s="670"/>
      <c r="AP40" s="676"/>
    </row>
    <row r="41" spans="1:42" ht="26.25" customHeight="1">
      <c r="A41" s="667"/>
      <c r="B41" s="670"/>
      <c r="C41" s="672"/>
      <c r="D41" s="52" t="s">
        <v>50</v>
      </c>
      <c r="E41" s="66">
        <f t="shared" si="0"/>
        <v>0</v>
      </c>
      <c r="F41" s="54" t="s">
        <v>2</v>
      </c>
      <c r="G41" s="670"/>
      <c r="H41" s="672"/>
      <c r="I41" s="674"/>
      <c r="J41" s="676"/>
      <c r="L41" s="681"/>
      <c r="M41" s="679"/>
      <c r="N41" s="670"/>
      <c r="O41" s="674"/>
      <c r="P41" s="674"/>
      <c r="Q41" s="674"/>
      <c r="R41" s="674"/>
      <c r="S41" s="674"/>
      <c r="T41" s="672"/>
      <c r="U41" s="679"/>
      <c r="V41" s="670"/>
      <c r="W41" s="672"/>
      <c r="X41" s="679"/>
      <c r="Y41" s="670"/>
      <c r="Z41" s="674"/>
      <c r="AA41" s="674"/>
      <c r="AB41" s="674"/>
      <c r="AC41" s="672"/>
      <c r="AD41" s="679"/>
      <c r="AE41" s="674"/>
      <c r="AF41" s="674"/>
      <c r="AG41" s="674"/>
      <c r="AH41" s="674"/>
      <c r="AI41" s="672"/>
      <c r="AJ41" s="679"/>
      <c r="AK41" s="683"/>
      <c r="AL41" s="672"/>
      <c r="AM41" s="670"/>
      <c r="AN41" s="672"/>
      <c r="AO41" s="670"/>
      <c r="AP41" s="676"/>
    </row>
    <row r="42" spans="1:42" ht="26.25" customHeight="1" thickBot="1">
      <c r="A42" s="668"/>
      <c r="B42" s="205"/>
      <c r="C42" s="208"/>
      <c r="D42" s="67" t="s">
        <v>41</v>
      </c>
      <c r="E42" s="68">
        <f t="shared" si="0"/>
        <v>0</v>
      </c>
      <c r="F42" s="69" t="s">
        <v>2</v>
      </c>
      <c r="G42" s="205"/>
      <c r="H42" s="208"/>
      <c r="I42" s="206"/>
      <c r="J42" s="677"/>
      <c r="L42" s="223"/>
      <c r="M42" s="210"/>
      <c r="N42" s="205"/>
      <c r="O42" s="206"/>
      <c r="P42" s="206"/>
      <c r="Q42" s="206"/>
      <c r="R42" s="206"/>
      <c r="S42" s="206"/>
      <c r="T42" s="208"/>
      <c r="U42" s="210"/>
      <c r="V42" s="205"/>
      <c r="W42" s="208"/>
      <c r="X42" s="210"/>
      <c r="Y42" s="205"/>
      <c r="Z42" s="206"/>
      <c r="AA42" s="206"/>
      <c r="AB42" s="206"/>
      <c r="AC42" s="208"/>
      <c r="AD42" s="210"/>
      <c r="AE42" s="206"/>
      <c r="AF42" s="206"/>
      <c r="AG42" s="206"/>
      <c r="AH42" s="206"/>
      <c r="AI42" s="208"/>
      <c r="AJ42" s="210"/>
      <c r="AK42" s="219"/>
      <c r="AL42" s="208"/>
      <c r="AM42" s="205"/>
      <c r="AN42" s="208"/>
      <c r="AO42" s="205"/>
      <c r="AP42" s="677"/>
    </row>
    <row r="43" spans="1:42" ht="26.25" customHeight="1">
      <c r="A43" s="17"/>
    </row>
    <row r="44" spans="1:42" ht="26.25" customHeight="1">
      <c r="A44" s="17"/>
    </row>
    <row r="45" spans="1:42" ht="26.25" customHeight="1">
      <c r="A45" s="17"/>
    </row>
    <row r="46" spans="1:42" ht="26.25" customHeight="1">
      <c r="A46" s="17"/>
    </row>
    <row r="47" spans="1:42" ht="26.25" customHeight="1">
      <c r="A47" s="17"/>
    </row>
    <row r="48" spans="1:42" ht="26.25" customHeight="1">
      <c r="A48" s="17"/>
    </row>
    <row r="49" spans="1:1" ht="26.25" customHeight="1">
      <c r="A49" s="17"/>
    </row>
    <row r="50" spans="1:1" ht="26.25" customHeight="1">
      <c r="A50" s="17"/>
    </row>
    <row r="51" spans="1:1" ht="26.25" customHeight="1">
      <c r="A51" s="17"/>
    </row>
    <row r="52" spans="1:1" ht="26.25" customHeight="1">
      <c r="A52" s="17"/>
    </row>
    <row r="53" spans="1:1" ht="26.25" customHeight="1">
      <c r="A53" s="17"/>
    </row>
    <row r="54" spans="1:1" ht="26.25" customHeight="1">
      <c r="A54" s="17"/>
    </row>
    <row r="55" spans="1:1" ht="26.25" customHeight="1">
      <c r="A55" s="17"/>
    </row>
    <row r="56" spans="1:1" ht="26.25" customHeight="1">
      <c r="A56" s="17"/>
    </row>
    <row r="57" spans="1:1" ht="26.25" customHeight="1">
      <c r="A57" s="17"/>
    </row>
    <row r="58" spans="1:1" ht="26.25" customHeight="1">
      <c r="A58" s="17"/>
    </row>
    <row r="59" spans="1:1" ht="26.25" customHeight="1">
      <c r="A59" s="17"/>
    </row>
    <row r="60" spans="1:1" ht="26.25" customHeight="1">
      <c r="A60" s="17"/>
    </row>
    <row r="61" spans="1:1" ht="26.25" customHeight="1">
      <c r="A61" s="17"/>
    </row>
    <row r="62" spans="1:1" ht="26.25" customHeight="1">
      <c r="A62" s="17"/>
    </row>
    <row r="63" spans="1:1" ht="26.25" customHeight="1">
      <c r="A63" s="17"/>
    </row>
    <row r="64" spans="1:1" ht="26.25" customHeight="1">
      <c r="A64" s="17"/>
    </row>
    <row r="65" spans="1:1" ht="26.25" customHeight="1">
      <c r="A65" s="17"/>
    </row>
    <row r="66" spans="1:1" ht="26.25" customHeight="1">
      <c r="A66" s="17"/>
    </row>
    <row r="67" spans="1:1" ht="26.25" customHeight="1">
      <c r="A67" s="17"/>
    </row>
    <row r="68" spans="1:1" ht="26.25" customHeight="1">
      <c r="A68" s="17"/>
    </row>
    <row r="69" spans="1:1" ht="26.25" customHeight="1">
      <c r="A69" s="17"/>
    </row>
    <row r="70" spans="1:1" ht="26.25" customHeight="1">
      <c r="A70" s="17"/>
    </row>
    <row r="71" spans="1:1" ht="26.25" customHeight="1">
      <c r="A71" s="17"/>
    </row>
    <row r="72" spans="1:1" ht="26.25" customHeight="1">
      <c r="A72" s="17"/>
    </row>
    <row r="73" spans="1:1" ht="26.25" customHeight="1">
      <c r="A73" s="17"/>
    </row>
    <row r="74" spans="1:1" ht="26.25" customHeight="1">
      <c r="A74" s="17"/>
    </row>
    <row r="75" spans="1:1" ht="26.25" customHeight="1">
      <c r="A75" s="17"/>
    </row>
    <row r="76" spans="1:1" ht="26.25" customHeight="1">
      <c r="A76" s="17"/>
    </row>
    <row r="77" spans="1:1" ht="26.25" customHeight="1">
      <c r="A77" s="17"/>
    </row>
    <row r="78" spans="1:1" ht="26.25" customHeight="1">
      <c r="A78" s="17"/>
    </row>
    <row r="79" spans="1:1" ht="26.25" customHeight="1">
      <c r="A79" s="17"/>
    </row>
    <row r="80" spans="1:1" ht="26.25" customHeight="1">
      <c r="A80" s="17"/>
    </row>
  </sheetData>
  <mergeCells count="265">
    <mergeCell ref="AI37:AI42"/>
    <mergeCell ref="AJ37:AJ42"/>
    <mergeCell ref="AK37:AK42"/>
    <mergeCell ref="AL37:AL42"/>
    <mergeCell ref="AM37:AN38"/>
    <mergeCell ref="AO37:AP38"/>
    <mergeCell ref="AM39:AM42"/>
    <mergeCell ref="AN39:AN42"/>
    <mergeCell ref="AO39:AO42"/>
    <mergeCell ref="AP39:AP42"/>
    <mergeCell ref="AC37:AC42"/>
    <mergeCell ref="AD37:AD42"/>
    <mergeCell ref="AE37:AH42"/>
    <mergeCell ref="L37:L42"/>
    <mergeCell ref="M37:M42"/>
    <mergeCell ref="N37:S42"/>
    <mergeCell ref="T37:T42"/>
    <mergeCell ref="U37:U42"/>
    <mergeCell ref="V37:V42"/>
    <mergeCell ref="A37:A42"/>
    <mergeCell ref="B37:B42"/>
    <mergeCell ref="C37:C42"/>
    <mergeCell ref="G37:G42"/>
    <mergeCell ref="H37:H42"/>
    <mergeCell ref="I37:I42"/>
    <mergeCell ref="J37:J42"/>
    <mergeCell ref="X35:X36"/>
    <mergeCell ref="Y35:AB36"/>
    <mergeCell ref="J31:J36"/>
    <mergeCell ref="L31:L36"/>
    <mergeCell ref="M31:M34"/>
    <mergeCell ref="U31:U36"/>
    <mergeCell ref="V31:V36"/>
    <mergeCell ref="W31:W36"/>
    <mergeCell ref="M35:M36"/>
    <mergeCell ref="N35:S36"/>
    <mergeCell ref="W37:W42"/>
    <mergeCell ref="X37:X42"/>
    <mergeCell ref="Y37:AB42"/>
    <mergeCell ref="T35:T36"/>
    <mergeCell ref="AN31:AN36"/>
    <mergeCell ref="AO31:AO36"/>
    <mergeCell ref="AP31:AP36"/>
    <mergeCell ref="AE32:AH32"/>
    <mergeCell ref="X33:X34"/>
    <mergeCell ref="Y33:Y34"/>
    <mergeCell ref="Z33:Z34"/>
    <mergeCell ref="AA33:AA34"/>
    <mergeCell ref="AB33:AB34"/>
    <mergeCell ref="AC33:AC34"/>
    <mergeCell ref="X31:X32"/>
    <mergeCell ref="Y31:AC32"/>
    <mergeCell ref="AD31:AD32"/>
    <mergeCell ref="AJ31:AJ32"/>
    <mergeCell ref="AK31:AL32"/>
    <mergeCell ref="AM31:AM36"/>
    <mergeCell ref="AD33:AD34"/>
    <mergeCell ref="AJ33:AJ34"/>
    <mergeCell ref="AK33:AL34"/>
    <mergeCell ref="AE34:AH34"/>
    <mergeCell ref="AJ35:AJ36"/>
    <mergeCell ref="AK35:AK36"/>
    <mergeCell ref="AL35:AL36"/>
    <mergeCell ref="AC35:AC36"/>
    <mergeCell ref="AI29:AI30"/>
    <mergeCell ref="AJ29:AJ30"/>
    <mergeCell ref="AK29:AK30"/>
    <mergeCell ref="AL29:AL30"/>
    <mergeCell ref="A31:A36"/>
    <mergeCell ref="B31:B36"/>
    <mergeCell ref="C31:C36"/>
    <mergeCell ref="G31:G36"/>
    <mergeCell ref="H31:H36"/>
    <mergeCell ref="I31:I36"/>
    <mergeCell ref="I25:I30"/>
    <mergeCell ref="J25:J30"/>
    <mergeCell ref="L25:L30"/>
    <mergeCell ref="AD35:AD36"/>
    <mergeCell ref="AE35:AH36"/>
    <mergeCell ref="AI35:AI36"/>
    <mergeCell ref="AM25:AM30"/>
    <mergeCell ref="AN25:AN30"/>
    <mergeCell ref="AO25:AO30"/>
    <mergeCell ref="AP25:AP30"/>
    <mergeCell ref="AE26:AH26"/>
    <mergeCell ref="X27:X28"/>
    <mergeCell ref="Y27:Y28"/>
    <mergeCell ref="Z27:Z28"/>
    <mergeCell ref="AA27:AA28"/>
    <mergeCell ref="AB27:AB28"/>
    <mergeCell ref="X25:X26"/>
    <mergeCell ref="Y25:AC26"/>
    <mergeCell ref="AD25:AD26"/>
    <mergeCell ref="AJ25:AJ26"/>
    <mergeCell ref="AK25:AL26"/>
    <mergeCell ref="AC27:AC28"/>
    <mergeCell ref="AD27:AD28"/>
    <mergeCell ref="AJ27:AJ28"/>
    <mergeCell ref="AK27:AL28"/>
    <mergeCell ref="AE28:AH28"/>
    <mergeCell ref="X29:X30"/>
    <mergeCell ref="Y29:AB30"/>
    <mergeCell ref="AC29:AC30"/>
    <mergeCell ref="AD29:AD30"/>
    <mergeCell ref="AE23:AH24"/>
    <mergeCell ref="AI23:AI24"/>
    <mergeCell ref="AJ23:AJ24"/>
    <mergeCell ref="AK23:AK24"/>
    <mergeCell ref="AL23:AL24"/>
    <mergeCell ref="A25:A30"/>
    <mergeCell ref="B25:B30"/>
    <mergeCell ref="C25:C30"/>
    <mergeCell ref="G25:G30"/>
    <mergeCell ref="H25:H30"/>
    <mergeCell ref="M23:M24"/>
    <mergeCell ref="N23:S24"/>
    <mergeCell ref="T23:T24"/>
    <mergeCell ref="X23:X24"/>
    <mergeCell ref="Y23:AB24"/>
    <mergeCell ref="AC23:AC24"/>
    <mergeCell ref="M29:M30"/>
    <mergeCell ref="N29:S30"/>
    <mergeCell ref="T29:T30"/>
    <mergeCell ref="AE29:AH30"/>
    <mergeCell ref="W25:W30"/>
    <mergeCell ref="M25:M28"/>
    <mergeCell ref="U25:U30"/>
    <mergeCell ref="V25:V30"/>
    <mergeCell ref="AJ19:AJ20"/>
    <mergeCell ref="AK19:AL20"/>
    <mergeCell ref="AM19:AM24"/>
    <mergeCell ref="AN19:AN24"/>
    <mergeCell ref="AO19:AO24"/>
    <mergeCell ref="AP19:AP24"/>
    <mergeCell ref="AJ21:AJ22"/>
    <mergeCell ref="AK21:AL22"/>
    <mergeCell ref="U19:U24"/>
    <mergeCell ref="V19:V24"/>
    <mergeCell ref="W19:W24"/>
    <mergeCell ref="X19:X20"/>
    <mergeCell ref="Y19:AC20"/>
    <mergeCell ref="AD19:AD20"/>
    <mergeCell ref="AD23:AD24"/>
    <mergeCell ref="AE20:AH20"/>
    <mergeCell ref="X21:X22"/>
    <mergeCell ref="Y21:Y22"/>
    <mergeCell ref="Z21:Z22"/>
    <mergeCell ref="AA21:AA22"/>
    <mergeCell ref="AB21:AB22"/>
    <mergeCell ref="AC21:AC22"/>
    <mergeCell ref="AD21:AD22"/>
    <mergeCell ref="AE22:AH22"/>
    <mergeCell ref="AD17:AD18"/>
    <mergeCell ref="AE17:AH18"/>
    <mergeCell ref="AI17:AI18"/>
    <mergeCell ref="AJ17:AJ18"/>
    <mergeCell ref="AK17:AK18"/>
    <mergeCell ref="L13:L18"/>
    <mergeCell ref="M13:M16"/>
    <mergeCell ref="U13:U18"/>
    <mergeCell ref="V13:V18"/>
    <mergeCell ref="W13:W18"/>
    <mergeCell ref="M17:M18"/>
    <mergeCell ref="N17:S18"/>
    <mergeCell ref="T17:T18"/>
    <mergeCell ref="A19:A24"/>
    <mergeCell ref="B19:B24"/>
    <mergeCell ref="C19:C24"/>
    <mergeCell ref="G19:G24"/>
    <mergeCell ref="H19:H24"/>
    <mergeCell ref="I19:I24"/>
    <mergeCell ref="J19:J24"/>
    <mergeCell ref="L19:L24"/>
    <mergeCell ref="M19:M22"/>
    <mergeCell ref="AO13:AO18"/>
    <mergeCell ref="AP13:AP18"/>
    <mergeCell ref="AE14:AH14"/>
    <mergeCell ref="X15:X16"/>
    <mergeCell ref="Y15:Y16"/>
    <mergeCell ref="Z15:Z16"/>
    <mergeCell ref="AA15:AA16"/>
    <mergeCell ref="AB15:AB16"/>
    <mergeCell ref="AC15:AC16"/>
    <mergeCell ref="AD15:AD16"/>
    <mergeCell ref="Y13:AC14"/>
    <mergeCell ref="AD13:AD14"/>
    <mergeCell ref="AJ13:AJ14"/>
    <mergeCell ref="AK13:AL14"/>
    <mergeCell ref="AM13:AM18"/>
    <mergeCell ref="AN13:AN18"/>
    <mergeCell ref="AJ15:AJ16"/>
    <mergeCell ref="AK15:AL16"/>
    <mergeCell ref="AE16:AH16"/>
    <mergeCell ref="Y17:AB18"/>
    <mergeCell ref="X13:X14"/>
    <mergeCell ref="X17:X18"/>
    <mergeCell ref="AL17:AL18"/>
    <mergeCell ref="AC17:AC18"/>
    <mergeCell ref="AD11:AD12"/>
    <mergeCell ref="AE11:AH12"/>
    <mergeCell ref="AI11:AI12"/>
    <mergeCell ref="J7:J12"/>
    <mergeCell ref="L7:L12"/>
    <mergeCell ref="M7:M10"/>
    <mergeCell ref="U7:U12"/>
    <mergeCell ref="V7:V12"/>
    <mergeCell ref="W7:W12"/>
    <mergeCell ref="M11:M12"/>
    <mergeCell ref="N11:S12"/>
    <mergeCell ref="A13:A18"/>
    <mergeCell ref="B13:B18"/>
    <mergeCell ref="C13:C18"/>
    <mergeCell ref="G13:G18"/>
    <mergeCell ref="H13:H18"/>
    <mergeCell ref="I13:I18"/>
    <mergeCell ref="J13:J18"/>
    <mergeCell ref="X11:X12"/>
    <mergeCell ref="Y11:AB12"/>
    <mergeCell ref="T11:T12"/>
    <mergeCell ref="A7:A12"/>
    <mergeCell ref="B7:B12"/>
    <mergeCell ref="C7:C12"/>
    <mergeCell ref="G7:G12"/>
    <mergeCell ref="H7:H12"/>
    <mergeCell ref="I7:I12"/>
    <mergeCell ref="AN7:AN12"/>
    <mergeCell ref="AO7:AO12"/>
    <mergeCell ref="AP7:AP12"/>
    <mergeCell ref="AE8:AH8"/>
    <mergeCell ref="X9:X10"/>
    <mergeCell ref="Y9:Y10"/>
    <mergeCell ref="Z9:Z10"/>
    <mergeCell ref="AA9:AA10"/>
    <mergeCell ref="AB9:AB10"/>
    <mergeCell ref="AC9:AC10"/>
    <mergeCell ref="X7:X8"/>
    <mergeCell ref="Y7:AC8"/>
    <mergeCell ref="AD7:AD8"/>
    <mergeCell ref="AJ7:AJ8"/>
    <mergeCell ref="AK7:AL8"/>
    <mergeCell ref="AM7:AM12"/>
    <mergeCell ref="AD9:AD10"/>
    <mergeCell ref="AJ9:AJ10"/>
    <mergeCell ref="AK9:AL10"/>
    <mergeCell ref="AE10:AH10"/>
    <mergeCell ref="AJ11:AJ12"/>
    <mergeCell ref="AK11:AK12"/>
    <mergeCell ref="AL11:AL12"/>
    <mergeCell ref="AC11:AC12"/>
    <mergeCell ref="U4:W6"/>
    <mergeCell ref="X4:AC6"/>
    <mergeCell ref="AD4:AI6"/>
    <mergeCell ref="AJ4:AL6"/>
    <mergeCell ref="AM4:AN6"/>
    <mergeCell ref="AO4:AP6"/>
    <mergeCell ref="A2:AP2"/>
    <mergeCell ref="A3:B3"/>
    <mergeCell ref="L3:O3"/>
    <mergeCell ref="A4:A6"/>
    <mergeCell ref="B4:C6"/>
    <mergeCell ref="D4:F6"/>
    <mergeCell ref="G4:H6"/>
    <mergeCell ref="I4:J6"/>
    <mergeCell ref="L4:L6"/>
    <mergeCell ref="M4:T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3" orientation="landscape" r:id="rId1"/>
  <headerFooter alignWithMargins="0">
    <oddHeader>&amp;L&amp;14【様式１-８】</oddHeader>
  </headerFooter>
  <rowBreaks count="1" manualBreakCount="1">
    <brk id="42" max="4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EC9F-24DF-46B4-9651-680FD7389874}">
  <sheetPr>
    <tabColor rgb="FFFFC000"/>
  </sheetPr>
  <dimension ref="A1:AW103"/>
  <sheetViews>
    <sheetView view="pageBreakPreview" topLeftCell="A13" zoomScale="55" zoomScaleNormal="60" zoomScaleSheetLayoutView="55" workbookViewId="0">
      <selection activeCell="AS5" sqref="AS5"/>
    </sheetView>
  </sheetViews>
  <sheetFormatPr defaultColWidth="9" defaultRowHeight="13.5"/>
  <cols>
    <col min="1" max="1" width="4" style="16" bestFit="1" customWidth="1"/>
    <col min="2" max="2" width="12.5" style="16" customWidth="1"/>
    <col min="3" max="3" width="3.875" style="17" bestFit="1" customWidth="1"/>
    <col min="4" max="4" width="9.875" style="17" customWidth="1"/>
    <col min="5" max="5" width="12.5" style="17" customWidth="1"/>
    <col min="6" max="6" width="3.875" style="17" customWidth="1"/>
    <col min="7" max="7" width="12.5" style="16" customWidth="1"/>
    <col min="8" max="8" width="3.875" style="17" bestFit="1" customWidth="1"/>
    <col min="9" max="9" width="12.5" style="16" customWidth="1"/>
    <col min="10" max="10" width="3.875" style="17" bestFit="1" customWidth="1"/>
    <col min="11" max="11" width="2" style="16" customWidth="1"/>
    <col min="12" max="12" width="4" style="16" bestFit="1" customWidth="1"/>
    <col min="13" max="13" width="3.125" style="18" customWidth="1"/>
    <col min="14" max="14" width="3.25" style="17" bestFit="1" customWidth="1"/>
    <col min="15" max="15" width="9.75" style="16" customWidth="1"/>
    <col min="16" max="16" width="5.625" style="17" bestFit="1" customWidth="1"/>
    <col min="17" max="20" width="3.625" style="17" customWidth="1"/>
    <col min="21" max="21" width="3.125" style="18" customWidth="1"/>
    <col min="22" max="22" width="3.25" style="17" bestFit="1" customWidth="1"/>
    <col min="23" max="23" width="9.75" style="16" customWidth="1"/>
    <col min="24" max="24" width="5.625" style="17" bestFit="1" customWidth="1"/>
    <col min="25" max="25" width="3.625" style="17" customWidth="1"/>
    <col min="26" max="26" width="6.5" style="17" bestFit="1" customWidth="1"/>
    <col min="27" max="28" width="3.625" style="17" customWidth="1"/>
    <col min="29" max="29" width="3.125" style="18" customWidth="1"/>
    <col min="30" max="30" width="3.75" style="17" bestFit="1" customWidth="1"/>
    <col min="31" max="31" width="8.75" style="17" customWidth="1"/>
    <col min="32" max="34" width="3.75" style="17" customWidth="1"/>
    <col min="35" max="35" width="3.125" style="16" customWidth="1"/>
    <col min="36" max="36" width="3.75" style="16" customWidth="1"/>
    <col min="37" max="37" width="8.75" style="16" customWidth="1"/>
    <col min="38" max="38" width="5.625" style="18" bestFit="1" customWidth="1"/>
    <col min="39" max="39" width="3.625" style="18" customWidth="1"/>
    <col min="40" max="40" width="6.5" style="18" bestFit="1" customWidth="1"/>
    <col min="41" max="41" width="3.625" style="16" customWidth="1"/>
    <col min="42" max="42" width="3.75" style="18" customWidth="1"/>
    <col min="43" max="43" width="3.625" style="17" bestFit="1" customWidth="1"/>
    <col min="44" max="44" width="11.875" style="16" customWidth="1"/>
    <col min="45" max="45" width="3.75" style="16" customWidth="1"/>
    <col min="46" max="46" width="12.5" style="16" customWidth="1"/>
    <col min="47" max="47" width="3.75" style="16" customWidth="1"/>
    <col min="48" max="48" width="12.5" style="16" customWidth="1"/>
    <col min="49" max="49" width="3.75" style="16" customWidth="1"/>
    <col min="50" max="16384" width="9" style="16"/>
  </cols>
  <sheetData>
    <row r="1" spans="1:49" s="96" customFormat="1" ht="36" customHeight="1">
      <c r="A1" s="322" t="s">
        <v>206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  <c r="Y1" s="322"/>
      <c r="Z1" s="322"/>
      <c r="AA1" s="322"/>
      <c r="AB1" s="322"/>
      <c r="AC1" s="322"/>
      <c r="AD1" s="322"/>
      <c r="AE1" s="322"/>
      <c r="AF1" s="322"/>
      <c r="AG1" s="322"/>
      <c r="AH1" s="322"/>
      <c r="AI1" s="322"/>
      <c r="AJ1" s="322"/>
      <c r="AK1" s="322"/>
      <c r="AL1" s="322"/>
      <c r="AM1" s="322"/>
      <c r="AN1" s="322"/>
      <c r="AO1" s="322"/>
      <c r="AP1" s="322"/>
      <c r="AQ1" s="322"/>
      <c r="AR1" s="322"/>
      <c r="AS1" s="322"/>
      <c r="AT1" s="322"/>
      <c r="AU1" s="322"/>
    </row>
    <row r="2" spans="1:49" s="96" customFormat="1" ht="22.5" customHeight="1" thickBot="1">
      <c r="A2" s="323" t="s">
        <v>118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8"/>
      <c r="AF2" s="98"/>
      <c r="AG2" s="98"/>
      <c r="AH2" s="98"/>
      <c r="AL2" s="99"/>
      <c r="AM2" s="99"/>
      <c r="AN2" s="99"/>
      <c r="AP2" s="99"/>
      <c r="AQ2" s="98"/>
    </row>
    <row r="3" spans="1:49" s="96" customFormat="1" ht="36" customHeight="1" thickBot="1">
      <c r="A3" s="324" t="s">
        <v>119</v>
      </c>
      <c r="B3" s="325"/>
      <c r="C3" s="326" t="s">
        <v>163</v>
      </c>
      <c r="D3" s="326"/>
      <c r="E3" s="326"/>
      <c r="F3" s="326"/>
      <c r="G3" s="326"/>
      <c r="H3" s="325" t="s">
        <v>120</v>
      </c>
      <c r="I3" s="327"/>
      <c r="J3" s="328" t="s">
        <v>40</v>
      </c>
      <c r="K3" s="329"/>
      <c r="L3" s="329"/>
      <c r="M3" s="329"/>
      <c r="N3" s="329"/>
      <c r="O3" s="329"/>
      <c r="P3" s="329"/>
      <c r="Q3" s="330"/>
      <c r="R3" s="97"/>
      <c r="S3" s="331" t="s">
        <v>121</v>
      </c>
      <c r="T3" s="331"/>
      <c r="U3" s="331"/>
      <c r="V3" s="331"/>
      <c r="W3" s="331"/>
      <c r="X3" s="331"/>
      <c r="Y3" s="331"/>
      <c r="Z3" s="331"/>
      <c r="AA3" s="331"/>
      <c r="AB3" s="331"/>
      <c r="AC3" s="331"/>
      <c r="AD3" s="331"/>
      <c r="AE3" s="331"/>
      <c r="AF3" s="331"/>
      <c r="AG3" s="331"/>
      <c r="AH3" s="331"/>
      <c r="AI3" s="331"/>
      <c r="AJ3" s="331"/>
      <c r="AK3" s="331"/>
      <c r="AL3" s="97"/>
      <c r="AM3" s="97"/>
      <c r="AN3" s="97"/>
      <c r="AO3" s="97"/>
      <c r="AP3" s="97"/>
      <c r="AQ3" s="97"/>
      <c r="AR3" s="97"/>
      <c r="AS3" s="97"/>
      <c r="AT3" s="97"/>
      <c r="AU3" s="97"/>
    </row>
    <row r="4" spans="1:49" s="96" customFormat="1" ht="22.5" customHeight="1">
      <c r="A4" s="100"/>
      <c r="B4" s="100"/>
      <c r="C4" s="101"/>
      <c r="D4" s="101"/>
      <c r="E4" s="101"/>
      <c r="F4" s="101"/>
      <c r="G4" s="101"/>
      <c r="H4" s="100"/>
      <c r="I4" s="100"/>
      <c r="J4" s="99"/>
      <c r="K4" s="99"/>
      <c r="L4" s="99"/>
      <c r="M4" s="99"/>
      <c r="N4" s="99"/>
      <c r="O4" s="99"/>
      <c r="P4" s="97"/>
      <c r="Q4" s="101"/>
      <c r="R4" s="101"/>
      <c r="S4" s="101"/>
      <c r="T4" s="101"/>
      <c r="U4" s="101"/>
      <c r="V4" s="101"/>
      <c r="W4" s="101"/>
      <c r="X4" s="101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</row>
    <row r="5" spans="1:49" s="96" customFormat="1" ht="26.25" customHeight="1" thickBot="1">
      <c r="A5" s="332" t="s">
        <v>122</v>
      </c>
      <c r="B5" s="332"/>
      <c r="C5" s="98"/>
      <c r="D5" s="98"/>
      <c r="E5" s="98"/>
      <c r="F5" s="98"/>
      <c r="G5" s="98"/>
      <c r="H5" s="98"/>
      <c r="I5" s="98"/>
      <c r="J5" s="98"/>
      <c r="K5" s="98"/>
      <c r="L5" s="332" t="s">
        <v>123</v>
      </c>
      <c r="M5" s="332"/>
      <c r="N5" s="332"/>
      <c r="O5" s="332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</row>
    <row r="6" spans="1:49" ht="20.25" customHeight="1">
      <c r="A6" s="313" t="s">
        <v>59</v>
      </c>
      <c r="B6" s="312" t="s">
        <v>124</v>
      </c>
      <c r="C6" s="305"/>
      <c r="D6" s="304" t="s">
        <v>125</v>
      </c>
      <c r="E6" s="304"/>
      <c r="F6" s="305"/>
      <c r="G6" s="303" t="s">
        <v>126</v>
      </c>
      <c r="H6" s="305"/>
      <c r="I6" s="304" t="s">
        <v>127</v>
      </c>
      <c r="J6" s="317"/>
      <c r="K6" s="44"/>
      <c r="L6" s="320" t="s">
        <v>58</v>
      </c>
      <c r="M6" s="303" t="s">
        <v>10</v>
      </c>
      <c r="N6" s="304"/>
      <c r="O6" s="304"/>
      <c r="P6" s="304"/>
      <c r="Q6" s="304"/>
      <c r="R6" s="304"/>
      <c r="S6" s="304"/>
      <c r="T6" s="305"/>
      <c r="U6" s="303" t="s">
        <v>85</v>
      </c>
      <c r="V6" s="304"/>
      <c r="W6" s="304"/>
      <c r="X6" s="304"/>
      <c r="Y6" s="304"/>
      <c r="Z6" s="304"/>
      <c r="AA6" s="304"/>
      <c r="AB6" s="304"/>
      <c r="AC6" s="303" t="s">
        <v>84</v>
      </c>
      <c r="AD6" s="304"/>
      <c r="AE6" s="304"/>
      <c r="AF6" s="304"/>
      <c r="AG6" s="304"/>
      <c r="AH6" s="305"/>
      <c r="AI6" s="303" t="s">
        <v>78</v>
      </c>
      <c r="AJ6" s="304"/>
      <c r="AK6" s="304"/>
      <c r="AL6" s="304"/>
      <c r="AM6" s="304"/>
      <c r="AN6" s="304"/>
      <c r="AO6" s="304"/>
      <c r="AP6" s="305"/>
      <c r="AQ6" s="312" t="s">
        <v>128</v>
      </c>
      <c r="AR6" s="304"/>
      <c r="AS6" s="304"/>
      <c r="AT6" s="303" t="s">
        <v>30</v>
      </c>
      <c r="AU6" s="305"/>
      <c r="AV6" s="333" t="s">
        <v>13</v>
      </c>
      <c r="AW6" s="334"/>
    </row>
    <row r="7" spans="1:49" ht="20.25" customHeight="1">
      <c r="A7" s="275"/>
      <c r="B7" s="306"/>
      <c r="C7" s="308"/>
      <c r="D7" s="307"/>
      <c r="E7" s="307"/>
      <c r="F7" s="308"/>
      <c r="G7" s="306"/>
      <c r="H7" s="308"/>
      <c r="I7" s="307"/>
      <c r="J7" s="318"/>
      <c r="K7" s="44"/>
      <c r="L7" s="284"/>
      <c r="M7" s="306"/>
      <c r="N7" s="307"/>
      <c r="O7" s="307"/>
      <c r="P7" s="307"/>
      <c r="Q7" s="307"/>
      <c r="R7" s="307"/>
      <c r="S7" s="307"/>
      <c r="T7" s="308"/>
      <c r="U7" s="306"/>
      <c r="V7" s="307"/>
      <c r="W7" s="307"/>
      <c r="X7" s="307"/>
      <c r="Y7" s="307"/>
      <c r="Z7" s="307"/>
      <c r="AA7" s="307"/>
      <c r="AB7" s="307"/>
      <c r="AC7" s="306"/>
      <c r="AD7" s="307"/>
      <c r="AE7" s="307"/>
      <c r="AF7" s="307"/>
      <c r="AG7" s="307"/>
      <c r="AH7" s="308"/>
      <c r="AI7" s="306"/>
      <c r="AJ7" s="307"/>
      <c r="AK7" s="307"/>
      <c r="AL7" s="307"/>
      <c r="AM7" s="307"/>
      <c r="AN7" s="307"/>
      <c r="AO7" s="307"/>
      <c r="AP7" s="308"/>
      <c r="AQ7" s="306"/>
      <c r="AR7" s="307"/>
      <c r="AS7" s="307"/>
      <c r="AT7" s="306"/>
      <c r="AU7" s="308"/>
      <c r="AV7" s="335"/>
      <c r="AW7" s="336"/>
    </row>
    <row r="8" spans="1:49" ht="20.25" customHeight="1">
      <c r="A8" s="297"/>
      <c r="B8" s="314"/>
      <c r="C8" s="315"/>
      <c r="D8" s="316"/>
      <c r="E8" s="316"/>
      <c r="F8" s="315"/>
      <c r="G8" s="314"/>
      <c r="H8" s="315"/>
      <c r="I8" s="316"/>
      <c r="J8" s="319"/>
      <c r="K8" s="44"/>
      <c r="L8" s="321"/>
      <c r="M8" s="309"/>
      <c r="N8" s="310"/>
      <c r="O8" s="310"/>
      <c r="P8" s="310"/>
      <c r="Q8" s="310"/>
      <c r="R8" s="310"/>
      <c r="S8" s="310"/>
      <c r="T8" s="311"/>
      <c r="U8" s="309"/>
      <c r="V8" s="310"/>
      <c r="W8" s="310"/>
      <c r="X8" s="310"/>
      <c r="Y8" s="310"/>
      <c r="Z8" s="310"/>
      <c r="AA8" s="310"/>
      <c r="AB8" s="310"/>
      <c r="AC8" s="309"/>
      <c r="AD8" s="310"/>
      <c r="AE8" s="310"/>
      <c r="AF8" s="310"/>
      <c r="AG8" s="310"/>
      <c r="AH8" s="311"/>
      <c r="AI8" s="309"/>
      <c r="AJ8" s="310"/>
      <c r="AK8" s="310"/>
      <c r="AL8" s="310"/>
      <c r="AM8" s="310"/>
      <c r="AN8" s="310"/>
      <c r="AO8" s="310"/>
      <c r="AP8" s="311"/>
      <c r="AQ8" s="309"/>
      <c r="AR8" s="310"/>
      <c r="AS8" s="310"/>
      <c r="AT8" s="309"/>
      <c r="AU8" s="311"/>
      <c r="AV8" s="337"/>
      <c r="AW8" s="338"/>
    </row>
    <row r="9" spans="1:49" ht="30" customHeight="1">
      <c r="A9" s="274">
        <v>1</v>
      </c>
      <c r="B9" s="277" t="s">
        <v>129</v>
      </c>
      <c r="C9" s="278"/>
      <c r="D9" s="279" t="s">
        <v>130</v>
      </c>
      <c r="E9" s="280"/>
      <c r="F9" s="281"/>
      <c r="G9" s="102" t="s">
        <v>131</v>
      </c>
      <c r="H9" s="103"/>
      <c r="I9" s="250" t="s">
        <v>4</v>
      </c>
      <c r="J9" s="282"/>
      <c r="K9" s="44"/>
      <c r="L9" s="283">
        <v>1</v>
      </c>
      <c r="M9" s="245" t="s">
        <v>80</v>
      </c>
      <c r="N9" s="48" t="s">
        <v>31</v>
      </c>
      <c r="O9" s="104">
        <v>8000</v>
      </c>
      <c r="P9" s="50" t="s">
        <v>165</v>
      </c>
      <c r="Q9" s="105">
        <v>2</v>
      </c>
      <c r="R9" s="50" t="s">
        <v>160</v>
      </c>
      <c r="S9" s="106">
        <v>18</v>
      </c>
      <c r="T9" s="47" t="s">
        <v>19</v>
      </c>
      <c r="U9" s="245" t="s">
        <v>80</v>
      </c>
      <c r="V9" s="48" t="s">
        <v>132</v>
      </c>
      <c r="W9" s="104">
        <v>10000</v>
      </c>
      <c r="X9" s="50" t="s">
        <v>165</v>
      </c>
      <c r="Y9" s="50">
        <v>2</v>
      </c>
      <c r="Z9" s="50" t="s">
        <v>166</v>
      </c>
      <c r="AA9" s="106">
        <v>18</v>
      </c>
      <c r="AB9" s="47" t="s">
        <v>19</v>
      </c>
      <c r="AC9" s="285" t="s">
        <v>4</v>
      </c>
      <c r="AD9" s="263" t="s">
        <v>168</v>
      </c>
      <c r="AE9" s="264"/>
      <c r="AF9" s="264"/>
      <c r="AG9" s="264"/>
      <c r="AH9" s="265"/>
      <c r="AI9" s="245" t="s">
        <v>9</v>
      </c>
      <c r="AJ9" s="45" t="s">
        <v>31</v>
      </c>
      <c r="AK9" s="104"/>
      <c r="AL9" s="50" t="s">
        <v>15</v>
      </c>
      <c r="AM9" s="106"/>
      <c r="AN9" s="50" t="s">
        <v>23</v>
      </c>
      <c r="AO9" s="107"/>
      <c r="AP9" s="47" t="s">
        <v>16</v>
      </c>
      <c r="AQ9" s="245" t="s">
        <v>81</v>
      </c>
      <c r="AR9" s="246"/>
      <c r="AS9" s="247"/>
      <c r="AT9" s="250">
        <f>N13+V13+AD13+AJ12+AJ14+AJ10+AR13</f>
        <v>663000</v>
      </c>
      <c r="AU9" s="251" t="s">
        <v>2</v>
      </c>
      <c r="AV9" s="339">
        <v>500000</v>
      </c>
      <c r="AW9" s="341" t="s">
        <v>2</v>
      </c>
    </row>
    <row r="10" spans="1:49" ht="30" customHeight="1">
      <c r="A10" s="275"/>
      <c r="B10" s="227">
        <v>45049</v>
      </c>
      <c r="C10" s="228"/>
      <c r="D10" s="287" t="s">
        <v>152</v>
      </c>
      <c r="E10" s="288"/>
      <c r="F10" s="289"/>
      <c r="G10" s="108">
        <v>3</v>
      </c>
      <c r="H10" s="109" t="s">
        <v>153</v>
      </c>
      <c r="I10" s="258" t="s">
        <v>168</v>
      </c>
      <c r="J10" s="290"/>
      <c r="K10" s="44"/>
      <c r="L10" s="284"/>
      <c r="M10" s="224"/>
      <c r="N10" s="55" t="s">
        <v>31</v>
      </c>
      <c r="O10" s="110"/>
      <c r="P10" s="57" t="s">
        <v>15</v>
      </c>
      <c r="Q10" s="111"/>
      <c r="R10" s="57" t="s">
        <v>22</v>
      </c>
      <c r="S10" s="112"/>
      <c r="T10" s="54" t="s">
        <v>19</v>
      </c>
      <c r="U10" s="224"/>
      <c r="V10" s="55" t="s">
        <v>132</v>
      </c>
      <c r="W10" s="110"/>
      <c r="X10" s="57" t="s">
        <v>15</v>
      </c>
      <c r="Y10" s="57">
        <v>2</v>
      </c>
      <c r="Z10" s="57" t="s">
        <v>133</v>
      </c>
      <c r="AA10" s="112"/>
      <c r="AB10" s="54" t="s">
        <v>19</v>
      </c>
      <c r="AC10" s="225"/>
      <c r="AD10" s="266"/>
      <c r="AE10" s="253"/>
      <c r="AF10" s="253"/>
      <c r="AG10" s="253"/>
      <c r="AH10" s="267"/>
      <c r="AI10" s="257"/>
      <c r="AJ10" s="237">
        <f>AK9*AM9*AO9</f>
        <v>0</v>
      </c>
      <c r="AK10" s="238"/>
      <c r="AL10" s="238"/>
      <c r="AM10" s="238"/>
      <c r="AN10" s="238"/>
      <c r="AO10" s="238"/>
      <c r="AP10" s="58" t="s">
        <v>2</v>
      </c>
      <c r="AQ10" s="224"/>
      <c r="AR10" s="248"/>
      <c r="AS10" s="249"/>
      <c r="AT10" s="235"/>
      <c r="AU10" s="252"/>
      <c r="AV10" s="340"/>
      <c r="AW10" s="342"/>
    </row>
    <row r="11" spans="1:49" ht="30" customHeight="1">
      <c r="A11" s="275"/>
      <c r="B11" s="239" t="s">
        <v>154</v>
      </c>
      <c r="C11" s="240"/>
      <c r="D11" s="293" t="s">
        <v>155</v>
      </c>
      <c r="E11" s="294"/>
      <c r="F11" s="295"/>
      <c r="G11" s="114" t="s">
        <v>156</v>
      </c>
      <c r="H11" s="115"/>
      <c r="I11" s="291"/>
      <c r="J11" s="292"/>
      <c r="K11" s="44"/>
      <c r="L11" s="284"/>
      <c r="M11" s="224"/>
      <c r="N11" s="55" t="s">
        <v>31</v>
      </c>
      <c r="O11" s="110"/>
      <c r="P11" s="57" t="s">
        <v>15</v>
      </c>
      <c r="Q11" s="111"/>
      <c r="R11" s="57" t="s">
        <v>22</v>
      </c>
      <c r="S11" s="112"/>
      <c r="T11" s="54" t="s">
        <v>19</v>
      </c>
      <c r="U11" s="224"/>
      <c r="V11" s="55" t="s">
        <v>132</v>
      </c>
      <c r="W11" s="110"/>
      <c r="X11" s="57" t="s">
        <v>15</v>
      </c>
      <c r="Y11" s="57">
        <v>2</v>
      </c>
      <c r="Z11" s="57" t="s">
        <v>133</v>
      </c>
      <c r="AA11" s="112"/>
      <c r="AB11" s="54" t="s">
        <v>19</v>
      </c>
      <c r="AC11" s="225" t="s">
        <v>80</v>
      </c>
      <c r="AD11" s="260" t="s">
        <v>32</v>
      </c>
      <c r="AE11" s="261">
        <v>5000</v>
      </c>
      <c r="AF11" s="262" t="s">
        <v>33</v>
      </c>
      <c r="AG11" s="253">
        <v>3</v>
      </c>
      <c r="AH11" s="216" t="s">
        <v>16</v>
      </c>
      <c r="AI11" s="245" t="s">
        <v>10</v>
      </c>
      <c r="AJ11" s="45" t="s">
        <v>31</v>
      </c>
      <c r="AK11" s="104"/>
      <c r="AL11" s="50" t="s">
        <v>15</v>
      </c>
      <c r="AM11" s="106"/>
      <c r="AN11" s="50" t="s">
        <v>43</v>
      </c>
      <c r="AO11" s="107"/>
      <c r="AP11" s="47" t="s">
        <v>16</v>
      </c>
      <c r="AQ11" s="226" t="s">
        <v>24</v>
      </c>
      <c r="AR11" s="268"/>
      <c r="AS11" s="269"/>
      <c r="AT11" s="235"/>
      <c r="AU11" s="252"/>
      <c r="AV11" s="340"/>
      <c r="AW11" s="342"/>
    </row>
    <row r="12" spans="1:49" ht="30" customHeight="1">
      <c r="A12" s="275"/>
      <c r="B12" s="227">
        <v>45051</v>
      </c>
      <c r="C12" s="228"/>
      <c r="D12" s="229" t="s">
        <v>164</v>
      </c>
      <c r="E12" s="230"/>
      <c r="F12" s="231"/>
      <c r="G12" s="108">
        <v>15</v>
      </c>
      <c r="H12" s="109" t="s">
        <v>153</v>
      </c>
      <c r="I12" s="235" t="s">
        <v>157</v>
      </c>
      <c r="J12" s="236"/>
      <c r="K12" s="44"/>
      <c r="L12" s="284"/>
      <c r="M12" s="254"/>
      <c r="N12" s="55" t="s">
        <v>31</v>
      </c>
      <c r="O12" s="110"/>
      <c r="P12" s="57" t="s">
        <v>15</v>
      </c>
      <c r="Q12" s="111"/>
      <c r="R12" s="57" t="s">
        <v>22</v>
      </c>
      <c r="S12" s="112"/>
      <c r="T12" s="54" t="s">
        <v>19</v>
      </c>
      <c r="U12" s="254"/>
      <c r="V12" s="55" t="s">
        <v>132</v>
      </c>
      <c r="W12" s="110"/>
      <c r="X12" s="57" t="s">
        <v>15</v>
      </c>
      <c r="Y12" s="57">
        <v>2</v>
      </c>
      <c r="Z12" s="57" t="s">
        <v>133</v>
      </c>
      <c r="AA12" s="112"/>
      <c r="AB12" s="54" t="s">
        <v>19</v>
      </c>
      <c r="AC12" s="225"/>
      <c r="AD12" s="260"/>
      <c r="AE12" s="261"/>
      <c r="AF12" s="262"/>
      <c r="AG12" s="253"/>
      <c r="AH12" s="216"/>
      <c r="AI12" s="224"/>
      <c r="AJ12" s="237">
        <f>AK11*AM11*AO11</f>
        <v>0</v>
      </c>
      <c r="AK12" s="238"/>
      <c r="AL12" s="238"/>
      <c r="AM12" s="238"/>
      <c r="AN12" s="238"/>
      <c r="AO12" s="238"/>
      <c r="AP12" s="58" t="s">
        <v>2</v>
      </c>
      <c r="AQ12" s="254"/>
      <c r="AR12" s="270"/>
      <c r="AS12" s="271"/>
      <c r="AT12" s="235"/>
      <c r="AU12" s="252"/>
      <c r="AV12" s="340"/>
      <c r="AW12" s="342"/>
    </row>
    <row r="13" spans="1:49" ht="30" customHeight="1">
      <c r="A13" s="275"/>
      <c r="B13" s="239" t="s">
        <v>158</v>
      </c>
      <c r="C13" s="240"/>
      <c r="D13" s="229"/>
      <c r="E13" s="230"/>
      <c r="F13" s="231"/>
      <c r="G13" s="113" t="s">
        <v>159</v>
      </c>
      <c r="H13" s="116"/>
      <c r="I13" s="241" t="s">
        <v>162</v>
      </c>
      <c r="J13" s="242"/>
      <c r="K13" s="44"/>
      <c r="L13" s="284"/>
      <c r="M13" s="224" t="s">
        <v>8</v>
      </c>
      <c r="N13" s="214">
        <f>(O9*Q9*S9)+(O10*Q10*S10)+(O11*Q11*S11)+(O12*Q12*S12)</f>
        <v>288000</v>
      </c>
      <c r="O13" s="215"/>
      <c r="P13" s="215"/>
      <c r="Q13" s="215"/>
      <c r="R13" s="215"/>
      <c r="S13" s="215"/>
      <c r="T13" s="216" t="s">
        <v>2</v>
      </c>
      <c r="U13" s="224" t="s">
        <v>8</v>
      </c>
      <c r="V13" s="214">
        <f>(W9*Y9*AA9)+(W10*Y10*AA10)+(W11*Y11*AA11)+(W12*Y12*AA12)</f>
        <v>360000</v>
      </c>
      <c r="W13" s="215"/>
      <c r="X13" s="215"/>
      <c r="Y13" s="215"/>
      <c r="Z13" s="215"/>
      <c r="AA13" s="215"/>
      <c r="AB13" s="216" t="s">
        <v>2</v>
      </c>
      <c r="AC13" s="225" t="s">
        <v>79</v>
      </c>
      <c r="AD13" s="214">
        <f>AE11*AG11</f>
        <v>15000</v>
      </c>
      <c r="AE13" s="215"/>
      <c r="AF13" s="215"/>
      <c r="AG13" s="215"/>
      <c r="AH13" s="216" t="s">
        <v>2</v>
      </c>
      <c r="AI13" s="245" t="s">
        <v>5</v>
      </c>
      <c r="AJ13" s="45" t="s">
        <v>132</v>
      </c>
      <c r="AK13" s="104"/>
      <c r="AL13" s="50" t="s">
        <v>15</v>
      </c>
      <c r="AM13" s="50">
        <v>2</v>
      </c>
      <c r="AN13" s="50" t="s">
        <v>133</v>
      </c>
      <c r="AO13" s="107"/>
      <c r="AP13" s="47" t="s">
        <v>16</v>
      </c>
      <c r="AQ13" s="224" t="s">
        <v>34</v>
      </c>
      <c r="AR13" s="258"/>
      <c r="AS13" s="211" t="s">
        <v>2</v>
      </c>
      <c r="AT13" s="235"/>
      <c r="AU13" s="252"/>
      <c r="AV13" s="340"/>
      <c r="AW13" s="342"/>
    </row>
    <row r="14" spans="1:49" ht="30" customHeight="1">
      <c r="A14" s="297"/>
      <c r="B14" s="117">
        <v>2</v>
      </c>
      <c r="C14" s="118" t="s">
        <v>160</v>
      </c>
      <c r="D14" s="298"/>
      <c r="E14" s="299"/>
      <c r="F14" s="300"/>
      <c r="G14" s="119"/>
      <c r="H14" s="120" t="s">
        <v>153</v>
      </c>
      <c r="I14" s="272"/>
      <c r="J14" s="273"/>
      <c r="K14" s="44"/>
      <c r="L14" s="284"/>
      <c r="M14" s="257"/>
      <c r="N14" s="237"/>
      <c r="O14" s="238"/>
      <c r="P14" s="238"/>
      <c r="Q14" s="238"/>
      <c r="R14" s="238"/>
      <c r="S14" s="238"/>
      <c r="T14" s="256"/>
      <c r="U14" s="257"/>
      <c r="V14" s="237"/>
      <c r="W14" s="238"/>
      <c r="X14" s="238"/>
      <c r="Y14" s="238"/>
      <c r="Z14" s="238"/>
      <c r="AA14" s="238"/>
      <c r="AB14" s="256"/>
      <c r="AC14" s="286"/>
      <c r="AD14" s="237"/>
      <c r="AE14" s="238"/>
      <c r="AF14" s="238"/>
      <c r="AG14" s="238"/>
      <c r="AH14" s="256"/>
      <c r="AI14" s="257"/>
      <c r="AJ14" s="237">
        <f>AK13*AM13*AO13</f>
        <v>0</v>
      </c>
      <c r="AK14" s="238"/>
      <c r="AL14" s="238"/>
      <c r="AM14" s="238"/>
      <c r="AN14" s="238"/>
      <c r="AO14" s="238"/>
      <c r="AP14" s="58" t="s">
        <v>2</v>
      </c>
      <c r="AQ14" s="257"/>
      <c r="AR14" s="259"/>
      <c r="AS14" s="255"/>
      <c r="AT14" s="296"/>
      <c r="AU14" s="252"/>
      <c r="AV14" s="340"/>
      <c r="AW14" s="342"/>
    </row>
    <row r="15" spans="1:49" ht="30" customHeight="1">
      <c r="A15" s="274">
        <v>2</v>
      </c>
      <c r="B15" s="277" t="s">
        <v>129</v>
      </c>
      <c r="C15" s="278"/>
      <c r="D15" s="279" t="s">
        <v>130</v>
      </c>
      <c r="E15" s="280"/>
      <c r="F15" s="281"/>
      <c r="G15" s="102" t="s">
        <v>131</v>
      </c>
      <c r="H15" s="103"/>
      <c r="I15" s="250" t="s">
        <v>4</v>
      </c>
      <c r="J15" s="282"/>
      <c r="K15" s="44"/>
      <c r="L15" s="283">
        <v>2</v>
      </c>
      <c r="M15" s="245" t="s">
        <v>80</v>
      </c>
      <c r="N15" s="48" t="s">
        <v>31</v>
      </c>
      <c r="O15" s="104">
        <v>8000</v>
      </c>
      <c r="P15" s="50" t="s">
        <v>15</v>
      </c>
      <c r="Q15" s="105">
        <v>1</v>
      </c>
      <c r="R15" s="50" t="s">
        <v>22</v>
      </c>
      <c r="S15" s="106">
        <v>18</v>
      </c>
      <c r="T15" s="47" t="s">
        <v>19</v>
      </c>
      <c r="U15" s="245" t="s">
        <v>80</v>
      </c>
      <c r="V15" s="48" t="s">
        <v>132</v>
      </c>
      <c r="W15" s="104"/>
      <c r="X15" s="50" t="s">
        <v>15</v>
      </c>
      <c r="Y15" s="50">
        <v>2</v>
      </c>
      <c r="Z15" s="50" t="s">
        <v>133</v>
      </c>
      <c r="AA15" s="106"/>
      <c r="AB15" s="47" t="s">
        <v>19</v>
      </c>
      <c r="AC15" s="285" t="s">
        <v>4</v>
      </c>
      <c r="AD15" s="263" t="s">
        <v>168</v>
      </c>
      <c r="AE15" s="264"/>
      <c r="AF15" s="264"/>
      <c r="AG15" s="264"/>
      <c r="AH15" s="265"/>
      <c r="AI15" s="245" t="s">
        <v>9</v>
      </c>
      <c r="AJ15" s="45" t="s">
        <v>31</v>
      </c>
      <c r="AK15" s="104">
        <v>6000</v>
      </c>
      <c r="AL15" s="50" t="s">
        <v>15</v>
      </c>
      <c r="AM15" s="106">
        <v>8</v>
      </c>
      <c r="AN15" s="50" t="s">
        <v>23</v>
      </c>
      <c r="AO15" s="107">
        <v>1</v>
      </c>
      <c r="AP15" s="47" t="s">
        <v>16</v>
      </c>
      <c r="AQ15" s="245" t="s">
        <v>81</v>
      </c>
      <c r="AR15" s="246" t="s">
        <v>171</v>
      </c>
      <c r="AS15" s="247"/>
      <c r="AT15" s="250">
        <f t="shared" ref="AT15" si="0">N19+V19+AD19+AJ18+AJ20+AJ16+AR19</f>
        <v>240000</v>
      </c>
      <c r="AU15" s="251" t="s">
        <v>2</v>
      </c>
      <c r="AV15" s="339">
        <v>150000</v>
      </c>
      <c r="AW15" s="341" t="s">
        <v>2</v>
      </c>
    </row>
    <row r="16" spans="1:49" ht="30" customHeight="1">
      <c r="A16" s="275"/>
      <c r="B16" s="227">
        <v>45115</v>
      </c>
      <c r="C16" s="228"/>
      <c r="D16" s="287" t="s">
        <v>183</v>
      </c>
      <c r="E16" s="288"/>
      <c r="F16" s="289"/>
      <c r="G16" s="108">
        <v>3</v>
      </c>
      <c r="H16" s="109" t="s">
        <v>19</v>
      </c>
      <c r="I16" s="258" t="s">
        <v>168</v>
      </c>
      <c r="J16" s="290"/>
      <c r="K16" s="44"/>
      <c r="L16" s="284"/>
      <c r="M16" s="224"/>
      <c r="N16" s="55" t="s">
        <v>31</v>
      </c>
      <c r="O16" s="110"/>
      <c r="P16" s="57" t="s">
        <v>15</v>
      </c>
      <c r="Q16" s="111"/>
      <c r="R16" s="57" t="s">
        <v>22</v>
      </c>
      <c r="S16" s="112"/>
      <c r="T16" s="54" t="s">
        <v>19</v>
      </c>
      <c r="U16" s="224"/>
      <c r="V16" s="55" t="s">
        <v>132</v>
      </c>
      <c r="W16" s="110"/>
      <c r="X16" s="57" t="s">
        <v>15</v>
      </c>
      <c r="Y16" s="57">
        <v>2</v>
      </c>
      <c r="Z16" s="57" t="s">
        <v>133</v>
      </c>
      <c r="AA16" s="112"/>
      <c r="AB16" s="54" t="s">
        <v>19</v>
      </c>
      <c r="AC16" s="225"/>
      <c r="AD16" s="266"/>
      <c r="AE16" s="253"/>
      <c r="AF16" s="253"/>
      <c r="AG16" s="253"/>
      <c r="AH16" s="267"/>
      <c r="AI16" s="257"/>
      <c r="AJ16" s="237">
        <f>AK15*AM15*AO15</f>
        <v>48000</v>
      </c>
      <c r="AK16" s="238"/>
      <c r="AL16" s="238"/>
      <c r="AM16" s="238"/>
      <c r="AN16" s="238"/>
      <c r="AO16" s="238"/>
      <c r="AP16" s="58" t="s">
        <v>2</v>
      </c>
      <c r="AQ16" s="224"/>
      <c r="AR16" s="248"/>
      <c r="AS16" s="249"/>
      <c r="AT16" s="235"/>
      <c r="AU16" s="252"/>
      <c r="AV16" s="340"/>
      <c r="AW16" s="342"/>
    </row>
    <row r="17" spans="1:49" ht="30" customHeight="1">
      <c r="A17" s="275"/>
      <c r="B17" s="239" t="s">
        <v>134</v>
      </c>
      <c r="C17" s="240"/>
      <c r="D17" s="293" t="s">
        <v>135</v>
      </c>
      <c r="E17" s="294"/>
      <c r="F17" s="295"/>
      <c r="G17" s="114" t="s">
        <v>136</v>
      </c>
      <c r="H17" s="115"/>
      <c r="I17" s="291"/>
      <c r="J17" s="292"/>
      <c r="K17" s="44"/>
      <c r="L17" s="284"/>
      <c r="M17" s="224"/>
      <c r="N17" s="55" t="s">
        <v>31</v>
      </c>
      <c r="O17" s="110"/>
      <c r="P17" s="57" t="s">
        <v>15</v>
      </c>
      <c r="Q17" s="111"/>
      <c r="R17" s="57" t="s">
        <v>22</v>
      </c>
      <c r="S17" s="112"/>
      <c r="T17" s="54" t="s">
        <v>19</v>
      </c>
      <c r="U17" s="224"/>
      <c r="V17" s="55" t="s">
        <v>132</v>
      </c>
      <c r="W17" s="110"/>
      <c r="X17" s="57" t="s">
        <v>15</v>
      </c>
      <c r="Y17" s="57">
        <v>2</v>
      </c>
      <c r="Z17" s="57" t="s">
        <v>133</v>
      </c>
      <c r="AA17" s="112"/>
      <c r="AB17" s="54" t="s">
        <v>19</v>
      </c>
      <c r="AC17" s="225" t="s">
        <v>80</v>
      </c>
      <c r="AD17" s="260" t="s">
        <v>32</v>
      </c>
      <c r="AE17" s="261">
        <v>5000</v>
      </c>
      <c r="AF17" s="262" t="s">
        <v>33</v>
      </c>
      <c r="AG17" s="253">
        <v>2</v>
      </c>
      <c r="AH17" s="216" t="s">
        <v>16</v>
      </c>
      <c r="AI17" s="245" t="s">
        <v>10</v>
      </c>
      <c r="AJ17" s="45" t="s">
        <v>31</v>
      </c>
      <c r="AK17" s="104">
        <v>8000</v>
      </c>
      <c r="AL17" s="50" t="s">
        <v>15</v>
      </c>
      <c r="AM17" s="106">
        <v>1</v>
      </c>
      <c r="AN17" s="50" t="s">
        <v>43</v>
      </c>
      <c r="AO17" s="107">
        <v>1</v>
      </c>
      <c r="AP17" s="47" t="s">
        <v>16</v>
      </c>
      <c r="AQ17" s="226" t="s">
        <v>24</v>
      </c>
      <c r="AR17" s="302" t="s">
        <v>184</v>
      </c>
      <c r="AS17" s="269"/>
      <c r="AT17" s="235"/>
      <c r="AU17" s="252"/>
      <c r="AV17" s="340"/>
      <c r="AW17" s="342"/>
    </row>
    <row r="18" spans="1:49" ht="30" customHeight="1">
      <c r="A18" s="275"/>
      <c r="B18" s="227">
        <v>45116</v>
      </c>
      <c r="C18" s="228"/>
      <c r="D18" s="229" t="s">
        <v>177</v>
      </c>
      <c r="E18" s="230"/>
      <c r="F18" s="231"/>
      <c r="G18" s="108">
        <v>15</v>
      </c>
      <c r="H18" s="109" t="s">
        <v>19</v>
      </c>
      <c r="I18" s="235" t="s">
        <v>137</v>
      </c>
      <c r="J18" s="236"/>
      <c r="K18" s="44"/>
      <c r="L18" s="284"/>
      <c r="M18" s="254"/>
      <c r="N18" s="55" t="s">
        <v>31</v>
      </c>
      <c r="O18" s="110"/>
      <c r="P18" s="57" t="s">
        <v>15</v>
      </c>
      <c r="Q18" s="111"/>
      <c r="R18" s="57" t="s">
        <v>22</v>
      </c>
      <c r="S18" s="112"/>
      <c r="T18" s="54" t="s">
        <v>19</v>
      </c>
      <c r="U18" s="254"/>
      <c r="V18" s="55" t="s">
        <v>132</v>
      </c>
      <c r="W18" s="110"/>
      <c r="X18" s="57" t="s">
        <v>15</v>
      </c>
      <c r="Y18" s="57">
        <v>2</v>
      </c>
      <c r="Z18" s="57" t="s">
        <v>133</v>
      </c>
      <c r="AA18" s="112"/>
      <c r="AB18" s="54" t="s">
        <v>19</v>
      </c>
      <c r="AC18" s="225"/>
      <c r="AD18" s="260"/>
      <c r="AE18" s="261"/>
      <c r="AF18" s="262"/>
      <c r="AG18" s="253"/>
      <c r="AH18" s="216"/>
      <c r="AI18" s="224"/>
      <c r="AJ18" s="237">
        <f>AK17*AM17*AO17</f>
        <v>8000</v>
      </c>
      <c r="AK18" s="238"/>
      <c r="AL18" s="238"/>
      <c r="AM18" s="238"/>
      <c r="AN18" s="238"/>
      <c r="AO18" s="238"/>
      <c r="AP18" s="58" t="s">
        <v>2</v>
      </c>
      <c r="AQ18" s="254"/>
      <c r="AR18" s="270"/>
      <c r="AS18" s="271"/>
      <c r="AT18" s="235"/>
      <c r="AU18" s="252"/>
      <c r="AV18" s="340"/>
      <c r="AW18" s="342"/>
    </row>
    <row r="19" spans="1:49" ht="30" customHeight="1">
      <c r="A19" s="275"/>
      <c r="B19" s="239" t="s">
        <v>138</v>
      </c>
      <c r="C19" s="240"/>
      <c r="D19" s="229"/>
      <c r="E19" s="230"/>
      <c r="F19" s="231"/>
      <c r="G19" s="113" t="s">
        <v>39</v>
      </c>
      <c r="H19" s="116"/>
      <c r="I19" s="241" t="s">
        <v>162</v>
      </c>
      <c r="J19" s="242"/>
      <c r="K19" s="44"/>
      <c r="L19" s="284"/>
      <c r="M19" s="224" t="s">
        <v>8</v>
      </c>
      <c r="N19" s="214">
        <f>(O15*Q15*S15)+(O16*Q16*S16)+(O17*Q17*S17)+(O18*Q18*S18)</f>
        <v>144000</v>
      </c>
      <c r="O19" s="215"/>
      <c r="P19" s="215"/>
      <c r="Q19" s="215"/>
      <c r="R19" s="215"/>
      <c r="S19" s="215"/>
      <c r="T19" s="216" t="s">
        <v>2</v>
      </c>
      <c r="U19" s="224" t="s">
        <v>8</v>
      </c>
      <c r="V19" s="214">
        <f>(W15*Y15*AA15)+(W16*Y16*AA16)+(W17*Y17*AA17)+(W18*Y18*AA18)</f>
        <v>0</v>
      </c>
      <c r="W19" s="215"/>
      <c r="X19" s="215"/>
      <c r="Y19" s="215"/>
      <c r="Z19" s="215"/>
      <c r="AA19" s="215"/>
      <c r="AB19" s="216" t="s">
        <v>2</v>
      </c>
      <c r="AC19" s="225" t="s">
        <v>79</v>
      </c>
      <c r="AD19" s="214">
        <f>AE17*AG17</f>
        <v>10000</v>
      </c>
      <c r="AE19" s="215"/>
      <c r="AF19" s="215"/>
      <c r="AG19" s="215"/>
      <c r="AH19" s="216" t="s">
        <v>2</v>
      </c>
      <c r="AI19" s="245" t="s">
        <v>5</v>
      </c>
      <c r="AJ19" s="45" t="s">
        <v>132</v>
      </c>
      <c r="AK19" s="104">
        <v>10000</v>
      </c>
      <c r="AL19" s="50" t="s">
        <v>15</v>
      </c>
      <c r="AM19" s="50">
        <v>2</v>
      </c>
      <c r="AN19" s="50" t="s">
        <v>133</v>
      </c>
      <c r="AO19" s="107">
        <v>1</v>
      </c>
      <c r="AP19" s="47" t="s">
        <v>16</v>
      </c>
      <c r="AQ19" s="224" t="s">
        <v>34</v>
      </c>
      <c r="AR19" s="258">
        <v>10000</v>
      </c>
      <c r="AS19" s="211" t="s">
        <v>2</v>
      </c>
      <c r="AT19" s="235"/>
      <c r="AU19" s="252"/>
      <c r="AV19" s="340"/>
      <c r="AW19" s="342"/>
    </row>
    <row r="20" spans="1:49" ht="30" customHeight="1">
      <c r="A20" s="297"/>
      <c r="B20" s="117">
        <v>1</v>
      </c>
      <c r="C20" s="118" t="s">
        <v>43</v>
      </c>
      <c r="D20" s="298"/>
      <c r="E20" s="299"/>
      <c r="F20" s="300"/>
      <c r="G20" s="119">
        <v>1</v>
      </c>
      <c r="H20" s="120" t="s">
        <v>19</v>
      </c>
      <c r="I20" s="272"/>
      <c r="J20" s="273"/>
      <c r="K20" s="44"/>
      <c r="L20" s="284"/>
      <c r="M20" s="257"/>
      <c r="N20" s="237"/>
      <c r="O20" s="238"/>
      <c r="P20" s="238"/>
      <c r="Q20" s="238"/>
      <c r="R20" s="238"/>
      <c r="S20" s="238"/>
      <c r="T20" s="256"/>
      <c r="U20" s="257"/>
      <c r="V20" s="237"/>
      <c r="W20" s="238"/>
      <c r="X20" s="238"/>
      <c r="Y20" s="238"/>
      <c r="Z20" s="238"/>
      <c r="AA20" s="238"/>
      <c r="AB20" s="256"/>
      <c r="AC20" s="286"/>
      <c r="AD20" s="237"/>
      <c r="AE20" s="238"/>
      <c r="AF20" s="238"/>
      <c r="AG20" s="238"/>
      <c r="AH20" s="256"/>
      <c r="AI20" s="257"/>
      <c r="AJ20" s="237">
        <f>AK19*AM19*AO19</f>
        <v>20000</v>
      </c>
      <c r="AK20" s="238"/>
      <c r="AL20" s="238"/>
      <c r="AM20" s="238"/>
      <c r="AN20" s="238"/>
      <c r="AO20" s="238"/>
      <c r="AP20" s="58" t="s">
        <v>2</v>
      </c>
      <c r="AQ20" s="257"/>
      <c r="AR20" s="259"/>
      <c r="AS20" s="255"/>
      <c r="AT20" s="296"/>
      <c r="AU20" s="252"/>
      <c r="AV20" s="340"/>
      <c r="AW20" s="342"/>
    </row>
    <row r="21" spans="1:49" ht="30" customHeight="1">
      <c r="A21" s="274">
        <v>3</v>
      </c>
      <c r="B21" s="277" t="s">
        <v>129</v>
      </c>
      <c r="C21" s="278"/>
      <c r="D21" s="279" t="s">
        <v>130</v>
      </c>
      <c r="E21" s="280"/>
      <c r="F21" s="281"/>
      <c r="G21" s="102" t="s">
        <v>131</v>
      </c>
      <c r="H21" s="103"/>
      <c r="I21" s="250" t="s">
        <v>4</v>
      </c>
      <c r="J21" s="282"/>
      <c r="K21" s="44"/>
      <c r="L21" s="283">
        <v>3</v>
      </c>
      <c r="M21" s="245" t="s">
        <v>80</v>
      </c>
      <c r="N21" s="48" t="s">
        <v>31</v>
      </c>
      <c r="O21" s="104">
        <v>8000</v>
      </c>
      <c r="P21" s="50" t="s">
        <v>165</v>
      </c>
      <c r="Q21" s="105">
        <v>1</v>
      </c>
      <c r="R21" s="50" t="s">
        <v>160</v>
      </c>
      <c r="S21" s="106">
        <v>18</v>
      </c>
      <c r="T21" s="47" t="s">
        <v>153</v>
      </c>
      <c r="U21" s="245" t="s">
        <v>80</v>
      </c>
      <c r="V21" s="48" t="s">
        <v>132</v>
      </c>
      <c r="W21" s="104"/>
      <c r="X21" s="50" t="s">
        <v>15</v>
      </c>
      <c r="Y21" s="50">
        <v>2</v>
      </c>
      <c r="Z21" s="50" t="s">
        <v>133</v>
      </c>
      <c r="AA21" s="106"/>
      <c r="AB21" s="47" t="s">
        <v>19</v>
      </c>
      <c r="AC21" s="285" t="s">
        <v>4</v>
      </c>
      <c r="AD21" s="263" t="s">
        <v>167</v>
      </c>
      <c r="AE21" s="264"/>
      <c r="AF21" s="264"/>
      <c r="AG21" s="264"/>
      <c r="AH21" s="265"/>
      <c r="AI21" s="245" t="s">
        <v>9</v>
      </c>
      <c r="AJ21" s="45" t="s">
        <v>31</v>
      </c>
      <c r="AK21" s="104"/>
      <c r="AL21" s="50" t="s">
        <v>15</v>
      </c>
      <c r="AM21" s="106"/>
      <c r="AN21" s="50" t="s">
        <v>23</v>
      </c>
      <c r="AO21" s="107"/>
      <c r="AP21" s="47" t="s">
        <v>16</v>
      </c>
      <c r="AQ21" s="245" t="s">
        <v>81</v>
      </c>
      <c r="AR21" s="246" t="s">
        <v>170</v>
      </c>
      <c r="AS21" s="247"/>
      <c r="AT21" s="250">
        <f t="shared" ref="AT21" si="1">N25+V25+AD25+AJ24+AJ26+AJ22+AR25</f>
        <v>169000</v>
      </c>
      <c r="AU21" s="251" t="s">
        <v>2</v>
      </c>
      <c r="AV21" s="339">
        <v>100000</v>
      </c>
      <c r="AW21" s="341" t="s">
        <v>2</v>
      </c>
    </row>
    <row r="22" spans="1:49" ht="30" customHeight="1">
      <c r="A22" s="275"/>
      <c r="B22" s="227">
        <v>45143</v>
      </c>
      <c r="C22" s="228"/>
      <c r="D22" s="287" t="s">
        <v>169</v>
      </c>
      <c r="E22" s="288"/>
      <c r="F22" s="289"/>
      <c r="G22" s="108">
        <v>3</v>
      </c>
      <c r="H22" s="109" t="s">
        <v>153</v>
      </c>
      <c r="I22" s="258" t="s">
        <v>167</v>
      </c>
      <c r="J22" s="290"/>
      <c r="K22" s="44"/>
      <c r="L22" s="284"/>
      <c r="M22" s="224"/>
      <c r="N22" s="55" t="s">
        <v>31</v>
      </c>
      <c r="O22" s="110"/>
      <c r="P22" s="57" t="s">
        <v>15</v>
      </c>
      <c r="Q22" s="111"/>
      <c r="R22" s="57" t="s">
        <v>22</v>
      </c>
      <c r="S22" s="112"/>
      <c r="T22" s="54" t="s">
        <v>19</v>
      </c>
      <c r="U22" s="224"/>
      <c r="V22" s="55" t="s">
        <v>132</v>
      </c>
      <c r="W22" s="110"/>
      <c r="X22" s="57" t="s">
        <v>15</v>
      </c>
      <c r="Y22" s="57">
        <v>2</v>
      </c>
      <c r="Z22" s="57" t="s">
        <v>133</v>
      </c>
      <c r="AA22" s="112"/>
      <c r="AB22" s="54" t="s">
        <v>19</v>
      </c>
      <c r="AC22" s="225"/>
      <c r="AD22" s="266"/>
      <c r="AE22" s="253"/>
      <c r="AF22" s="253"/>
      <c r="AG22" s="253"/>
      <c r="AH22" s="267"/>
      <c r="AI22" s="257"/>
      <c r="AJ22" s="237">
        <f>AK21*AM21*AO21</f>
        <v>0</v>
      </c>
      <c r="AK22" s="238"/>
      <c r="AL22" s="238"/>
      <c r="AM22" s="238"/>
      <c r="AN22" s="238"/>
      <c r="AO22" s="238"/>
      <c r="AP22" s="58" t="s">
        <v>2</v>
      </c>
      <c r="AQ22" s="224"/>
      <c r="AR22" s="248"/>
      <c r="AS22" s="249"/>
      <c r="AT22" s="235"/>
      <c r="AU22" s="252"/>
      <c r="AV22" s="340"/>
      <c r="AW22" s="342"/>
    </row>
    <row r="23" spans="1:49" ht="30" customHeight="1">
      <c r="A23" s="275"/>
      <c r="B23" s="239" t="s">
        <v>154</v>
      </c>
      <c r="C23" s="240"/>
      <c r="D23" s="293" t="s">
        <v>155</v>
      </c>
      <c r="E23" s="294"/>
      <c r="F23" s="295"/>
      <c r="G23" s="114" t="s">
        <v>156</v>
      </c>
      <c r="H23" s="115"/>
      <c r="I23" s="291"/>
      <c r="J23" s="292"/>
      <c r="K23" s="44"/>
      <c r="L23" s="284"/>
      <c r="M23" s="224"/>
      <c r="N23" s="55" t="s">
        <v>31</v>
      </c>
      <c r="O23" s="110"/>
      <c r="P23" s="57" t="s">
        <v>15</v>
      </c>
      <c r="Q23" s="111"/>
      <c r="R23" s="57" t="s">
        <v>22</v>
      </c>
      <c r="S23" s="112"/>
      <c r="T23" s="54" t="s">
        <v>19</v>
      </c>
      <c r="U23" s="224"/>
      <c r="V23" s="55" t="s">
        <v>132</v>
      </c>
      <c r="W23" s="110"/>
      <c r="X23" s="57" t="s">
        <v>15</v>
      </c>
      <c r="Y23" s="57">
        <v>2</v>
      </c>
      <c r="Z23" s="57" t="s">
        <v>133</v>
      </c>
      <c r="AA23" s="112"/>
      <c r="AB23" s="54" t="s">
        <v>19</v>
      </c>
      <c r="AC23" s="225" t="s">
        <v>80</v>
      </c>
      <c r="AD23" s="260" t="s">
        <v>172</v>
      </c>
      <c r="AE23" s="261">
        <v>5000</v>
      </c>
      <c r="AF23" s="262" t="s">
        <v>173</v>
      </c>
      <c r="AG23" s="253">
        <v>2</v>
      </c>
      <c r="AH23" s="216" t="s">
        <v>174</v>
      </c>
      <c r="AI23" s="245" t="s">
        <v>10</v>
      </c>
      <c r="AJ23" s="45" t="s">
        <v>31</v>
      </c>
      <c r="AK23" s="104"/>
      <c r="AL23" s="50" t="s">
        <v>15</v>
      </c>
      <c r="AM23" s="106"/>
      <c r="AN23" s="50" t="s">
        <v>43</v>
      </c>
      <c r="AO23" s="107"/>
      <c r="AP23" s="47" t="s">
        <v>16</v>
      </c>
      <c r="AQ23" s="226" t="s">
        <v>24</v>
      </c>
      <c r="AR23" s="302" t="s">
        <v>184</v>
      </c>
      <c r="AS23" s="269"/>
      <c r="AT23" s="235"/>
      <c r="AU23" s="252"/>
      <c r="AV23" s="340"/>
      <c r="AW23" s="342"/>
    </row>
    <row r="24" spans="1:49" ht="30" customHeight="1">
      <c r="A24" s="275"/>
      <c r="B24" s="227">
        <v>45144</v>
      </c>
      <c r="C24" s="228"/>
      <c r="D24" s="229" t="s">
        <v>192</v>
      </c>
      <c r="E24" s="230"/>
      <c r="F24" s="231"/>
      <c r="G24" s="108">
        <v>15</v>
      </c>
      <c r="H24" s="109" t="s">
        <v>153</v>
      </c>
      <c r="I24" s="235" t="s">
        <v>157</v>
      </c>
      <c r="J24" s="236"/>
      <c r="K24" s="44"/>
      <c r="L24" s="284"/>
      <c r="M24" s="254"/>
      <c r="N24" s="55" t="s">
        <v>31</v>
      </c>
      <c r="O24" s="110"/>
      <c r="P24" s="57" t="s">
        <v>15</v>
      </c>
      <c r="Q24" s="111"/>
      <c r="R24" s="57" t="s">
        <v>22</v>
      </c>
      <c r="S24" s="112"/>
      <c r="T24" s="54" t="s">
        <v>19</v>
      </c>
      <c r="U24" s="254"/>
      <c r="V24" s="55" t="s">
        <v>132</v>
      </c>
      <c r="W24" s="110"/>
      <c r="X24" s="57" t="s">
        <v>15</v>
      </c>
      <c r="Y24" s="57">
        <v>2</v>
      </c>
      <c r="Z24" s="57" t="s">
        <v>133</v>
      </c>
      <c r="AA24" s="112"/>
      <c r="AB24" s="54" t="s">
        <v>19</v>
      </c>
      <c r="AC24" s="225"/>
      <c r="AD24" s="260"/>
      <c r="AE24" s="261"/>
      <c r="AF24" s="262"/>
      <c r="AG24" s="253"/>
      <c r="AH24" s="216"/>
      <c r="AI24" s="224"/>
      <c r="AJ24" s="237">
        <f>AK23*AM23*AO23</f>
        <v>0</v>
      </c>
      <c r="AK24" s="238"/>
      <c r="AL24" s="238"/>
      <c r="AM24" s="238"/>
      <c r="AN24" s="238"/>
      <c r="AO24" s="238"/>
      <c r="AP24" s="58" t="s">
        <v>2</v>
      </c>
      <c r="AQ24" s="254"/>
      <c r="AR24" s="270"/>
      <c r="AS24" s="271"/>
      <c r="AT24" s="235"/>
      <c r="AU24" s="252"/>
      <c r="AV24" s="340"/>
      <c r="AW24" s="342"/>
    </row>
    <row r="25" spans="1:49" ht="30" customHeight="1">
      <c r="A25" s="275"/>
      <c r="B25" s="239" t="s">
        <v>158</v>
      </c>
      <c r="C25" s="240"/>
      <c r="D25" s="229"/>
      <c r="E25" s="230"/>
      <c r="F25" s="231"/>
      <c r="G25" s="113" t="s">
        <v>159</v>
      </c>
      <c r="H25" s="116"/>
      <c r="I25" s="241" t="s">
        <v>161</v>
      </c>
      <c r="J25" s="242"/>
      <c r="K25" s="44"/>
      <c r="L25" s="284"/>
      <c r="M25" s="224" t="s">
        <v>8</v>
      </c>
      <c r="N25" s="214">
        <f>(O21*Q21*S21)+(O22*Q22*S22)+(O23*Q23*S23)+(O24*Q24*S24)</f>
        <v>144000</v>
      </c>
      <c r="O25" s="215"/>
      <c r="P25" s="215"/>
      <c r="Q25" s="215"/>
      <c r="R25" s="215"/>
      <c r="S25" s="215"/>
      <c r="T25" s="216" t="s">
        <v>2</v>
      </c>
      <c r="U25" s="224" t="s">
        <v>8</v>
      </c>
      <c r="V25" s="214">
        <f>(W21*Y21*AA21)+(W22*Y22*AA22)+(W23*Y23*AA23)+(W24*Y24*AA24)</f>
        <v>0</v>
      </c>
      <c r="W25" s="215"/>
      <c r="X25" s="215"/>
      <c r="Y25" s="215"/>
      <c r="Z25" s="215"/>
      <c r="AA25" s="215"/>
      <c r="AB25" s="216" t="s">
        <v>2</v>
      </c>
      <c r="AC25" s="225" t="s">
        <v>79</v>
      </c>
      <c r="AD25" s="214">
        <f>AE23*AG23</f>
        <v>10000</v>
      </c>
      <c r="AE25" s="215"/>
      <c r="AF25" s="215"/>
      <c r="AG25" s="215"/>
      <c r="AH25" s="216" t="s">
        <v>2</v>
      </c>
      <c r="AI25" s="245" t="s">
        <v>5</v>
      </c>
      <c r="AJ25" s="45" t="s">
        <v>132</v>
      </c>
      <c r="AK25" s="104"/>
      <c r="AL25" s="50" t="s">
        <v>15</v>
      </c>
      <c r="AM25" s="50">
        <v>2</v>
      </c>
      <c r="AN25" s="50" t="s">
        <v>133</v>
      </c>
      <c r="AO25" s="107"/>
      <c r="AP25" s="47" t="s">
        <v>16</v>
      </c>
      <c r="AQ25" s="224" t="s">
        <v>34</v>
      </c>
      <c r="AR25" s="258">
        <v>15000</v>
      </c>
      <c r="AS25" s="211" t="s">
        <v>175</v>
      </c>
      <c r="AT25" s="235"/>
      <c r="AU25" s="252"/>
      <c r="AV25" s="340"/>
      <c r="AW25" s="342"/>
    </row>
    <row r="26" spans="1:49" ht="30" customHeight="1">
      <c r="A26" s="297"/>
      <c r="B26" s="117">
        <v>1</v>
      </c>
      <c r="C26" s="118" t="s">
        <v>160</v>
      </c>
      <c r="D26" s="298"/>
      <c r="E26" s="299"/>
      <c r="F26" s="300"/>
      <c r="G26" s="119"/>
      <c r="H26" s="120" t="s">
        <v>153</v>
      </c>
      <c r="I26" s="272"/>
      <c r="J26" s="273"/>
      <c r="K26" s="44"/>
      <c r="L26" s="284"/>
      <c r="M26" s="257"/>
      <c r="N26" s="237"/>
      <c r="O26" s="238"/>
      <c r="P26" s="238"/>
      <c r="Q26" s="238"/>
      <c r="R26" s="238"/>
      <c r="S26" s="238"/>
      <c r="T26" s="256"/>
      <c r="U26" s="257"/>
      <c r="V26" s="237"/>
      <c r="W26" s="238"/>
      <c r="X26" s="238"/>
      <c r="Y26" s="238"/>
      <c r="Z26" s="238"/>
      <c r="AA26" s="238"/>
      <c r="AB26" s="256"/>
      <c r="AC26" s="286"/>
      <c r="AD26" s="237"/>
      <c r="AE26" s="238"/>
      <c r="AF26" s="238"/>
      <c r="AG26" s="238"/>
      <c r="AH26" s="256"/>
      <c r="AI26" s="257"/>
      <c r="AJ26" s="237">
        <f>AK25*AM25*AO25</f>
        <v>0</v>
      </c>
      <c r="AK26" s="238"/>
      <c r="AL26" s="238"/>
      <c r="AM26" s="238"/>
      <c r="AN26" s="238"/>
      <c r="AO26" s="238"/>
      <c r="AP26" s="58" t="s">
        <v>2</v>
      </c>
      <c r="AQ26" s="257"/>
      <c r="AR26" s="259"/>
      <c r="AS26" s="255"/>
      <c r="AT26" s="296"/>
      <c r="AU26" s="252"/>
      <c r="AV26" s="340"/>
      <c r="AW26" s="342"/>
    </row>
    <row r="27" spans="1:49" ht="30" customHeight="1">
      <c r="A27" s="274">
        <v>4</v>
      </c>
      <c r="B27" s="277" t="s">
        <v>129</v>
      </c>
      <c r="C27" s="278"/>
      <c r="D27" s="279" t="s">
        <v>130</v>
      </c>
      <c r="E27" s="280"/>
      <c r="F27" s="281"/>
      <c r="G27" s="102" t="s">
        <v>131</v>
      </c>
      <c r="H27" s="103"/>
      <c r="I27" s="250" t="s">
        <v>4</v>
      </c>
      <c r="J27" s="282"/>
      <c r="K27" s="44"/>
      <c r="L27" s="283">
        <v>4</v>
      </c>
      <c r="M27" s="245" t="s">
        <v>80</v>
      </c>
      <c r="N27" s="48" t="s">
        <v>31</v>
      </c>
      <c r="O27" s="104">
        <v>9000</v>
      </c>
      <c r="P27" s="50" t="s">
        <v>15</v>
      </c>
      <c r="Q27" s="105">
        <v>1</v>
      </c>
      <c r="R27" s="50" t="s">
        <v>22</v>
      </c>
      <c r="S27" s="106">
        <v>18</v>
      </c>
      <c r="T27" s="47" t="s">
        <v>19</v>
      </c>
      <c r="U27" s="245" t="s">
        <v>80</v>
      </c>
      <c r="V27" s="48" t="s">
        <v>132</v>
      </c>
      <c r="W27" s="104">
        <v>12000</v>
      </c>
      <c r="X27" s="50" t="s">
        <v>15</v>
      </c>
      <c r="Y27" s="50">
        <v>2</v>
      </c>
      <c r="Z27" s="50" t="s">
        <v>133</v>
      </c>
      <c r="AA27" s="106">
        <v>18</v>
      </c>
      <c r="AB27" s="47" t="s">
        <v>19</v>
      </c>
      <c r="AC27" s="285" t="s">
        <v>4</v>
      </c>
      <c r="AD27" s="263" t="s">
        <v>168</v>
      </c>
      <c r="AE27" s="264"/>
      <c r="AF27" s="264"/>
      <c r="AG27" s="264"/>
      <c r="AH27" s="265"/>
      <c r="AI27" s="245" t="s">
        <v>9</v>
      </c>
      <c r="AJ27" s="45" t="s">
        <v>31</v>
      </c>
      <c r="AK27" s="104"/>
      <c r="AL27" s="50" t="s">
        <v>15</v>
      </c>
      <c r="AM27" s="106"/>
      <c r="AN27" s="50" t="s">
        <v>23</v>
      </c>
      <c r="AO27" s="107"/>
      <c r="AP27" s="47" t="s">
        <v>16</v>
      </c>
      <c r="AQ27" s="245" t="s">
        <v>81</v>
      </c>
      <c r="AR27" s="246" t="s">
        <v>170</v>
      </c>
      <c r="AS27" s="247"/>
      <c r="AT27" s="250">
        <f t="shared" ref="AT27" si="2">N31+V31+AD31+AJ30+AJ32+AJ28+AR31</f>
        <v>619000</v>
      </c>
      <c r="AU27" s="251" t="s">
        <v>2</v>
      </c>
      <c r="AV27" s="339">
        <v>250000</v>
      </c>
      <c r="AW27" s="341" t="s">
        <v>2</v>
      </c>
    </row>
    <row r="28" spans="1:49" ht="30" customHeight="1">
      <c r="A28" s="275"/>
      <c r="B28" s="227">
        <v>45374</v>
      </c>
      <c r="C28" s="228"/>
      <c r="D28" s="287" t="s">
        <v>178</v>
      </c>
      <c r="E28" s="288"/>
      <c r="F28" s="289"/>
      <c r="G28" s="108">
        <v>3</v>
      </c>
      <c r="H28" s="109" t="s">
        <v>19</v>
      </c>
      <c r="I28" s="258" t="s">
        <v>168</v>
      </c>
      <c r="J28" s="290"/>
      <c r="K28" s="44"/>
      <c r="L28" s="284"/>
      <c r="M28" s="224"/>
      <c r="N28" s="55" t="s">
        <v>31</v>
      </c>
      <c r="O28" s="110"/>
      <c r="P28" s="57" t="s">
        <v>15</v>
      </c>
      <c r="Q28" s="111"/>
      <c r="R28" s="57" t="s">
        <v>22</v>
      </c>
      <c r="S28" s="112"/>
      <c r="T28" s="54" t="s">
        <v>19</v>
      </c>
      <c r="U28" s="224"/>
      <c r="V28" s="55" t="s">
        <v>132</v>
      </c>
      <c r="W28" s="110"/>
      <c r="X28" s="57" t="s">
        <v>15</v>
      </c>
      <c r="Y28" s="57">
        <v>2</v>
      </c>
      <c r="Z28" s="57" t="s">
        <v>133</v>
      </c>
      <c r="AA28" s="112"/>
      <c r="AB28" s="54" t="s">
        <v>19</v>
      </c>
      <c r="AC28" s="225"/>
      <c r="AD28" s="266"/>
      <c r="AE28" s="253"/>
      <c r="AF28" s="253"/>
      <c r="AG28" s="253"/>
      <c r="AH28" s="267"/>
      <c r="AI28" s="257"/>
      <c r="AJ28" s="237">
        <f>AK27*AM27*AO27</f>
        <v>0</v>
      </c>
      <c r="AK28" s="238"/>
      <c r="AL28" s="238"/>
      <c r="AM28" s="238"/>
      <c r="AN28" s="238"/>
      <c r="AO28" s="238"/>
      <c r="AP28" s="58" t="s">
        <v>2</v>
      </c>
      <c r="AQ28" s="224"/>
      <c r="AR28" s="248"/>
      <c r="AS28" s="249"/>
      <c r="AT28" s="235"/>
      <c r="AU28" s="252"/>
      <c r="AV28" s="340"/>
      <c r="AW28" s="342"/>
    </row>
    <row r="29" spans="1:49" ht="30" customHeight="1">
      <c r="A29" s="275"/>
      <c r="B29" s="239" t="s">
        <v>134</v>
      </c>
      <c r="C29" s="240"/>
      <c r="D29" s="293" t="s">
        <v>135</v>
      </c>
      <c r="E29" s="294"/>
      <c r="F29" s="295"/>
      <c r="G29" s="114" t="s">
        <v>136</v>
      </c>
      <c r="H29" s="115"/>
      <c r="I29" s="291"/>
      <c r="J29" s="292"/>
      <c r="K29" s="44"/>
      <c r="L29" s="284"/>
      <c r="M29" s="224"/>
      <c r="N29" s="55" t="s">
        <v>31</v>
      </c>
      <c r="O29" s="110"/>
      <c r="P29" s="57" t="s">
        <v>15</v>
      </c>
      <c r="Q29" s="111"/>
      <c r="R29" s="57" t="s">
        <v>22</v>
      </c>
      <c r="S29" s="112"/>
      <c r="T29" s="54" t="s">
        <v>19</v>
      </c>
      <c r="U29" s="224"/>
      <c r="V29" s="55" t="s">
        <v>132</v>
      </c>
      <c r="W29" s="110"/>
      <c r="X29" s="57" t="s">
        <v>15</v>
      </c>
      <c r="Y29" s="57">
        <v>2</v>
      </c>
      <c r="Z29" s="57" t="s">
        <v>133</v>
      </c>
      <c r="AA29" s="112"/>
      <c r="AB29" s="54" t="s">
        <v>19</v>
      </c>
      <c r="AC29" s="225" t="s">
        <v>80</v>
      </c>
      <c r="AD29" s="260" t="s">
        <v>32</v>
      </c>
      <c r="AE29" s="261">
        <v>5000</v>
      </c>
      <c r="AF29" s="262" t="s">
        <v>33</v>
      </c>
      <c r="AG29" s="253">
        <v>2</v>
      </c>
      <c r="AH29" s="216" t="s">
        <v>16</v>
      </c>
      <c r="AI29" s="245" t="s">
        <v>10</v>
      </c>
      <c r="AJ29" s="45" t="s">
        <v>31</v>
      </c>
      <c r="AK29" s="104"/>
      <c r="AL29" s="50" t="s">
        <v>15</v>
      </c>
      <c r="AM29" s="106"/>
      <c r="AN29" s="50" t="s">
        <v>43</v>
      </c>
      <c r="AO29" s="107"/>
      <c r="AP29" s="47" t="s">
        <v>16</v>
      </c>
      <c r="AQ29" s="226" t="s">
        <v>24</v>
      </c>
      <c r="AR29" s="302" t="s">
        <v>184</v>
      </c>
      <c r="AS29" s="269"/>
      <c r="AT29" s="235"/>
      <c r="AU29" s="252"/>
      <c r="AV29" s="340"/>
      <c r="AW29" s="342"/>
    </row>
    <row r="30" spans="1:49" ht="30" customHeight="1">
      <c r="A30" s="275"/>
      <c r="B30" s="227">
        <v>45375</v>
      </c>
      <c r="C30" s="228"/>
      <c r="D30" s="229" t="s">
        <v>179</v>
      </c>
      <c r="E30" s="230"/>
      <c r="F30" s="231"/>
      <c r="G30" s="108">
        <v>15</v>
      </c>
      <c r="H30" s="109" t="s">
        <v>19</v>
      </c>
      <c r="I30" s="235" t="s">
        <v>137</v>
      </c>
      <c r="J30" s="236"/>
      <c r="K30" s="44"/>
      <c r="L30" s="284"/>
      <c r="M30" s="254"/>
      <c r="N30" s="55" t="s">
        <v>31</v>
      </c>
      <c r="O30" s="110"/>
      <c r="P30" s="57" t="s">
        <v>15</v>
      </c>
      <c r="Q30" s="111"/>
      <c r="R30" s="57" t="s">
        <v>22</v>
      </c>
      <c r="S30" s="112"/>
      <c r="T30" s="54" t="s">
        <v>19</v>
      </c>
      <c r="U30" s="254"/>
      <c r="V30" s="55" t="s">
        <v>132</v>
      </c>
      <c r="W30" s="110"/>
      <c r="X30" s="57" t="s">
        <v>15</v>
      </c>
      <c r="Y30" s="57">
        <v>2</v>
      </c>
      <c r="Z30" s="57" t="s">
        <v>133</v>
      </c>
      <c r="AA30" s="112"/>
      <c r="AB30" s="54" t="s">
        <v>19</v>
      </c>
      <c r="AC30" s="225"/>
      <c r="AD30" s="260"/>
      <c r="AE30" s="261"/>
      <c r="AF30" s="262"/>
      <c r="AG30" s="253"/>
      <c r="AH30" s="216"/>
      <c r="AI30" s="224"/>
      <c r="AJ30" s="237">
        <f>AK29*AM29*AO29</f>
        <v>0</v>
      </c>
      <c r="AK30" s="238"/>
      <c r="AL30" s="238"/>
      <c r="AM30" s="238"/>
      <c r="AN30" s="238"/>
      <c r="AO30" s="238"/>
      <c r="AP30" s="58" t="s">
        <v>2</v>
      </c>
      <c r="AQ30" s="254"/>
      <c r="AR30" s="270"/>
      <c r="AS30" s="271"/>
      <c r="AT30" s="235"/>
      <c r="AU30" s="252"/>
      <c r="AV30" s="340"/>
      <c r="AW30" s="342"/>
    </row>
    <row r="31" spans="1:49" ht="30" customHeight="1">
      <c r="A31" s="275"/>
      <c r="B31" s="239" t="s">
        <v>138</v>
      </c>
      <c r="C31" s="240"/>
      <c r="D31" s="229"/>
      <c r="E31" s="230"/>
      <c r="F31" s="231"/>
      <c r="G31" s="113" t="s">
        <v>39</v>
      </c>
      <c r="H31" s="116"/>
      <c r="I31" s="241" t="s">
        <v>162</v>
      </c>
      <c r="J31" s="242"/>
      <c r="K31" s="44"/>
      <c r="L31" s="284"/>
      <c r="M31" s="224" t="s">
        <v>8</v>
      </c>
      <c r="N31" s="214">
        <f>(O27*Q27*S27)+(O28*Q28*S28)+(O29*Q29*S29)+(O30*Q30*S30)</f>
        <v>162000</v>
      </c>
      <c r="O31" s="215"/>
      <c r="P31" s="215"/>
      <c r="Q31" s="215"/>
      <c r="R31" s="215"/>
      <c r="S31" s="215"/>
      <c r="T31" s="216" t="s">
        <v>2</v>
      </c>
      <c r="U31" s="224" t="s">
        <v>8</v>
      </c>
      <c r="V31" s="214">
        <f>(W27*Y27*AA27)+(W28*Y28*AA28)+(W29*Y29*AA29)+(W30*Y30*AA30)</f>
        <v>432000</v>
      </c>
      <c r="W31" s="215"/>
      <c r="X31" s="215"/>
      <c r="Y31" s="215"/>
      <c r="Z31" s="215"/>
      <c r="AA31" s="215"/>
      <c r="AB31" s="216" t="s">
        <v>2</v>
      </c>
      <c r="AC31" s="225" t="s">
        <v>79</v>
      </c>
      <c r="AD31" s="214">
        <f>AE29*AG29</f>
        <v>10000</v>
      </c>
      <c r="AE31" s="215"/>
      <c r="AF31" s="215"/>
      <c r="AG31" s="215"/>
      <c r="AH31" s="216" t="s">
        <v>2</v>
      </c>
      <c r="AI31" s="245" t="s">
        <v>5</v>
      </c>
      <c r="AJ31" s="45" t="s">
        <v>132</v>
      </c>
      <c r="AK31" s="104"/>
      <c r="AL31" s="50" t="s">
        <v>15</v>
      </c>
      <c r="AM31" s="50">
        <v>2</v>
      </c>
      <c r="AN31" s="50" t="s">
        <v>133</v>
      </c>
      <c r="AO31" s="107"/>
      <c r="AP31" s="47" t="s">
        <v>16</v>
      </c>
      <c r="AQ31" s="224" t="s">
        <v>34</v>
      </c>
      <c r="AR31" s="258">
        <v>15000</v>
      </c>
      <c r="AS31" s="211" t="s">
        <v>175</v>
      </c>
      <c r="AT31" s="235"/>
      <c r="AU31" s="252"/>
      <c r="AV31" s="340"/>
      <c r="AW31" s="342"/>
    </row>
    <row r="32" spans="1:49" ht="30" customHeight="1">
      <c r="A32" s="297"/>
      <c r="B32" s="117">
        <v>1</v>
      </c>
      <c r="C32" s="118" t="s">
        <v>43</v>
      </c>
      <c r="D32" s="298"/>
      <c r="E32" s="299"/>
      <c r="F32" s="300"/>
      <c r="G32" s="119"/>
      <c r="H32" s="120" t="s">
        <v>19</v>
      </c>
      <c r="I32" s="272"/>
      <c r="J32" s="273"/>
      <c r="K32" s="44"/>
      <c r="L32" s="284"/>
      <c r="M32" s="257"/>
      <c r="N32" s="237"/>
      <c r="O32" s="238"/>
      <c r="P32" s="238"/>
      <c r="Q32" s="238"/>
      <c r="R32" s="238"/>
      <c r="S32" s="238"/>
      <c r="T32" s="256"/>
      <c r="U32" s="257"/>
      <c r="V32" s="237"/>
      <c r="W32" s="238"/>
      <c r="X32" s="238"/>
      <c r="Y32" s="238"/>
      <c r="Z32" s="238"/>
      <c r="AA32" s="238"/>
      <c r="AB32" s="256"/>
      <c r="AC32" s="286"/>
      <c r="AD32" s="237"/>
      <c r="AE32" s="238"/>
      <c r="AF32" s="238"/>
      <c r="AG32" s="238"/>
      <c r="AH32" s="256"/>
      <c r="AI32" s="257"/>
      <c r="AJ32" s="237">
        <f>AK31*AM31*AO31</f>
        <v>0</v>
      </c>
      <c r="AK32" s="238"/>
      <c r="AL32" s="238"/>
      <c r="AM32" s="238"/>
      <c r="AN32" s="238"/>
      <c r="AO32" s="238"/>
      <c r="AP32" s="58" t="s">
        <v>2</v>
      </c>
      <c r="AQ32" s="257"/>
      <c r="AR32" s="259"/>
      <c r="AS32" s="255"/>
      <c r="AT32" s="296"/>
      <c r="AU32" s="252"/>
      <c r="AV32" s="340"/>
      <c r="AW32" s="342"/>
    </row>
    <row r="33" spans="1:49" ht="30" customHeight="1">
      <c r="A33" s="274">
        <v>5</v>
      </c>
      <c r="B33" s="277" t="s">
        <v>129</v>
      </c>
      <c r="C33" s="278"/>
      <c r="D33" s="279" t="s">
        <v>130</v>
      </c>
      <c r="E33" s="280"/>
      <c r="F33" s="281"/>
      <c r="G33" s="102" t="s">
        <v>131</v>
      </c>
      <c r="H33" s="103"/>
      <c r="I33" s="250" t="s">
        <v>4</v>
      </c>
      <c r="J33" s="282"/>
      <c r="K33" s="44"/>
      <c r="L33" s="283">
        <v>5</v>
      </c>
      <c r="M33" s="245" t="s">
        <v>80</v>
      </c>
      <c r="N33" s="48" t="s">
        <v>31</v>
      </c>
      <c r="O33" s="104"/>
      <c r="P33" s="50" t="s">
        <v>15</v>
      </c>
      <c r="Q33" s="105"/>
      <c r="R33" s="50" t="s">
        <v>22</v>
      </c>
      <c r="S33" s="106"/>
      <c r="T33" s="47" t="s">
        <v>19</v>
      </c>
      <c r="U33" s="245" t="s">
        <v>80</v>
      </c>
      <c r="V33" s="48" t="s">
        <v>132</v>
      </c>
      <c r="W33" s="104"/>
      <c r="X33" s="50" t="s">
        <v>15</v>
      </c>
      <c r="Y33" s="50">
        <v>2</v>
      </c>
      <c r="Z33" s="50" t="s">
        <v>133</v>
      </c>
      <c r="AA33" s="106"/>
      <c r="AB33" s="47" t="s">
        <v>19</v>
      </c>
      <c r="AC33" s="285" t="s">
        <v>4</v>
      </c>
      <c r="AD33" s="263"/>
      <c r="AE33" s="264"/>
      <c r="AF33" s="264"/>
      <c r="AG33" s="264"/>
      <c r="AH33" s="265"/>
      <c r="AI33" s="245" t="s">
        <v>9</v>
      </c>
      <c r="AJ33" s="45" t="s">
        <v>31</v>
      </c>
      <c r="AK33" s="104"/>
      <c r="AL33" s="50" t="s">
        <v>15</v>
      </c>
      <c r="AM33" s="106"/>
      <c r="AN33" s="50" t="s">
        <v>23</v>
      </c>
      <c r="AO33" s="107"/>
      <c r="AP33" s="47" t="s">
        <v>16</v>
      </c>
      <c r="AQ33" s="245" t="s">
        <v>81</v>
      </c>
      <c r="AR33" s="246"/>
      <c r="AS33" s="247"/>
      <c r="AT33" s="250">
        <f t="shared" ref="AT33" si="3">N37+V37+AD37+AJ36+AJ38+AJ34+AR37</f>
        <v>0</v>
      </c>
      <c r="AU33" s="251" t="s">
        <v>2</v>
      </c>
      <c r="AV33" s="339">
        <v>0</v>
      </c>
      <c r="AW33" s="341" t="s">
        <v>2</v>
      </c>
    </row>
    <row r="34" spans="1:49" ht="30" customHeight="1">
      <c r="A34" s="275"/>
      <c r="B34" s="227"/>
      <c r="C34" s="228"/>
      <c r="D34" s="287"/>
      <c r="E34" s="288"/>
      <c r="F34" s="289"/>
      <c r="G34" s="108"/>
      <c r="H34" s="109" t="s">
        <v>19</v>
      </c>
      <c r="I34" s="258"/>
      <c r="J34" s="290"/>
      <c r="K34" s="44"/>
      <c r="L34" s="284"/>
      <c r="M34" s="224"/>
      <c r="N34" s="55" t="s">
        <v>31</v>
      </c>
      <c r="O34" s="110"/>
      <c r="P34" s="57" t="s">
        <v>15</v>
      </c>
      <c r="Q34" s="111"/>
      <c r="R34" s="57" t="s">
        <v>22</v>
      </c>
      <c r="S34" s="112"/>
      <c r="T34" s="54" t="s">
        <v>19</v>
      </c>
      <c r="U34" s="224"/>
      <c r="V34" s="55" t="s">
        <v>132</v>
      </c>
      <c r="W34" s="110"/>
      <c r="X34" s="57" t="s">
        <v>15</v>
      </c>
      <c r="Y34" s="57">
        <v>2</v>
      </c>
      <c r="Z34" s="57" t="s">
        <v>133</v>
      </c>
      <c r="AA34" s="112"/>
      <c r="AB34" s="54" t="s">
        <v>19</v>
      </c>
      <c r="AC34" s="225"/>
      <c r="AD34" s="266"/>
      <c r="AE34" s="253"/>
      <c r="AF34" s="253"/>
      <c r="AG34" s="253"/>
      <c r="AH34" s="267"/>
      <c r="AI34" s="257"/>
      <c r="AJ34" s="237">
        <f>AK33*AM33*AO33</f>
        <v>0</v>
      </c>
      <c r="AK34" s="238"/>
      <c r="AL34" s="238"/>
      <c r="AM34" s="238"/>
      <c r="AN34" s="238"/>
      <c r="AO34" s="238"/>
      <c r="AP34" s="58" t="s">
        <v>2</v>
      </c>
      <c r="AQ34" s="224"/>
      <c r="AR34" s="248"/>
      <c r="AS34" s="249"/>
      <c r="AT34" s="235"/>
      <c r="AU34" s="252"/>
      <c r="AV34" s="340"/>
      <c r="AW34" s="342"/>
    </row>
    <row r="35" spans="1:49" ht="30" customHeight="1">
      <c r="A35" s="275"/>
      <c r="B35" s="239" t="s">
        <v>134</v>
      </c>
      <c r="C35" s="240"/>
      <c r="D35" s="293" t="s">
        <v>135</v>
      </c>
      <c r="E35" s="294"/>
      <c r="F35" s="295"/>
      <c r="G35" s="114" t="s">
        <v>136</v>
      </c>
      <c r="H35" s="115"/>
      <c r="I35" s="291"/>
      <c r="J35" s="292"/>
      <c r="K35" s="44"/>
      <c r="L35" s="284"/>
      <c r="M35" s="224"/>
      <c r="N35" s="55" t="s">
        <v>31</v>
      </c>
      <c r="O35" s="110"/>
      <c r="P35" s="57" t="s">
        <v>15</v>
      </c>
      <c r="Q35" s="111"/>
      <c r="R35" s="57" t="s">
        <v>22</v>
      </c>
      <c r="S35" s="112"/>
      <c r="T35" s="54" t="s">
        <v>19</v>
      </c>
      <c r="U35" s="224"/>
      <c r="V35" s="55" t="s">
        <v>132</v>
      </c>
      <c r="W35" s="110"/>
      <c r="X35" s="57" t="s">
        <v>15</v>
      </c>
      <c r="Y35" s="57">
        <v>2</v>
      </c>
      <c r="Z35" s="57" t="s">
        <v>133</v>
      </c>
      <c r="AA35" s="112"/>
      <c r="AB35" s="54" t="s">
        <v>19</v>
      </c>
      <c r="AC35" s="225" t="s">
        <v>80</v>
      </c>
      <c r="AD35" s="260" t="s">
        <v>32</v>
      </c>
      <c r="AE35" s="261"/>
      <c r="AF35" s="262" t="s">
        <v>33</v>
      </c>
      <c r="AG35" s="253"/>
      <c r="AH35" s="216" t="s">
        <v>16</v>
      </c>
      <c r="AI35" s="245" t="s">
        <v>10</v>
      </c>
      <c r="AJ35" s="45" t="s">
        <v>31</v>
      </c>
      <c r="AK35" s="104"/>
      <c r="AL35" s="50" t="s">
        <v>15</v>
      </c>
      <c r="AM35" s="106"/>
      <c r="AN35" s="50" t="s">
        <v>43</v>
      </c>
      <c r="AO35" s="107"/>
      <c r="AP35" s="47" t="s">
        <v>16</v>
      </c>
      <c r="AQ35" s="226" t="s">
        <v>24</v>
      </c>
      <c r="AR35" s="268"/>
      <c r="AS35" s="269"/>
      <c r="AT35" s="235"/>
      <c r="AU35" s="252"/>
      <c r="AV35" s="340"/>
      <c r="AW35" s="342"/>
    </row>
    <row r="36" spans="1:49" ht="30" customHeight="1">
      <c r="A36" s="275"/>
      <c r="B36" s="227"/>
      <c r="C36" s="228"/>
      <c r="D36" s="229"/>
      <c r="E36" s="230"/>
      <c r="F36" s="231"/>
      <c r="G36" s="108"/>
      <c r="H36" s="109" t="s">
        <v>19</v>
      </c>
      <c r="I36" s="235" t="s">
        <v>137</v>
      </c>
      <c r="J36" s="236"/>
      <c r="K36" s="44"/>
      <c r="L36" s="284"/>
      <c r="M36" s="254"/>
      <c r="N36" s="55" t="s">
        <v>31</v>
      </c>
      <c r="O36" s="110"/>
      <c r="P36" s="57" t="s">
        <v>15</v>
      </c>
      <c r="Q36" s="111"/>
      <c r="R36" s="57" t="s">
        <v>22</v>
      </c>
      <c r="S36" s="112"/>
      <c r="T36" s="54" t="s">
        <v>19</v>
      </c>
      <c r="U36" s="254"/>
      <c r="V36" s="55" t="s">
        <v>132</v>
      </c>
      <c r="W36" s="110"/>
      <c r="X36" s="57" t="s">
        <v>15</v>
      </c>
      <c r="Y36" s="57">
        <v>2</v>
      </c>
      <c r="Z36" s="57" t="s">
        <v>133</v>
      </c>
      <c r="AA36" s="112"/>
      <c r="AB36" s="54" t="s">
        <v>19</v>
      </c>
      <c r="AC36" s="225"/>
      <c r="AD36" s="260"/>
      <c r="AE36" s="261"/>
      <c r="AF36" s="262"/>
      <c r="AG36" s="253"/>
      <c r="AH36" s="216"/>
      <c r="AI36" s="224"/>
      <c r="AJ36" s="237">
        <f>AK35*AM35*AO35</f>
        <v>0</v>
      </c>
      <c r="AK36" s="238"/>
      <c r="AL36" s="238"/>
      <c r="AM36" s="238"/>
      <c r="AN36" s="238"/>
      <c r="AO36" s="238"/>
      <c r="AP36" s="58" t="s">
        <v>2</v>
      </c>
      <c r="AQ36" s="254"/>
      <c r="AR36" s="270"/>
      <c r="AS36" s="271"/>
      <c r="AT36" s="235"/>
      <c r="AU36" s="252"/>
      <c r="AV36" s="340"/>
      <c r="AW36" s="342"/>
    </row>
    <row r="37" spans="1:49" ht="30" customHeight="1">
      <c r="A37" s="275"/>
      <c r="B37" s="239" t="s">
        <v>138</v>
      </c>
      <c r="C37" s="240"/>
      <c r="D37" s="229"/>
      <c r="E37" s="230"/>
      <c r="F37" s="231"/>
      <c r="G37" s="113" t="s">
        <v>39</v>
      </c>
      <c r="H37" s="116"/>
      <c r="I37" s="241"/>
      <c r="J37" s="242"/>
      <c r="K37" s="44"/>
      <c r="L37" s="284"/>
      <c r="M37" s="224" t="s">
        <v>8</v>
      </c>
      <c r="N37" s="214">
        <f>(O33*Q33*S33)+(O34*Q34*S34)+(O35*Q35*S35)+(O36*Q36*S36)</f>
        <v>0</v>
      </c>
      <c r="O37" s="215"/>
      <c r="P37" s="215"/>
      <c r="Q37" s="215"/>
      <c r="R37" s="215"/>
      <c r="S37" s="215"/>
      <c r="T37" s="216" t="s">
        <v>2</v>
      </c>
      <c r="U37" s="224" t="s">
        <v>8</v>
      </c>
      <c r="V37" s="214">
        <f>(W33*Y33*AA33)+(W34*Y34*AA34)+(W35*Y35*AA35)+(W36*Y36*AA36)</f>
        <v>0</v>
      </c>
      <c r="W37" s="215"/>
      <c r="X37" s="215"/>
      <c r="Y37" s="215"/>
      <c r="Z37" s="215"/>
      <c r="AA37" s="215"/>
      <c r="AB37" s="216" t="s">
        <v>2</v>
      </c>
      <c r="AC37" s="225" t="s">
        <v>79</v>
      </c>
      <c r="AD37" s="214">
        <f>AE35*AG35</f>
        <v>0</v>
      </c>
      <c r="AE37" s="215"/>
      <c r="AF37" s="215"/>
      <c r="AG37" s="215"/>
      <c r="AH37" s="216" t="s">
        <v>2</v>
      </c>
      <c r="AI37" s="245" t="s">
        <v>5</v>
      </c>
      <c r="AJ37" s="45" t="s">
        <v>132</v>
      </c>
      <c r="AK37" s="104"/>
      <c r="AL37" s="50" t="s">
        <v>15</v>
      </c>
      <c r="AM37" s="50">
        <v>2</v>
      </c>
      <c r="AN37" s="50" t="s">
        <v>133</v>
      </c>
      <c r="AO37" s="107"/>
      <c r="AP37" s="47" t="s">
        <v>16</v>
      </c>
      <c r="AQ37" s="224" t="s">
        <v>34</v>
      </c>
      <c r="AR37" s="258"/>
      <c r="AS37" s="211" t="s">
        <v>2</v>
      </c>
      <c r="AT37" s="235"/>
      <c r="AU37" s="252"/>
      <c r="AV37" s="340"/>
      <c r="AW37" s="342"/>
    </row>
    <row r="38" spans="1:49" ht="30" customHeight="1">
      <c r="A38" s="297"/>
      <c r="B38" s="117"/>
      <c r="C38" s="118" t="s">
        <v>43</v>
      </c>
      <c r="D38" s="298"/>
      <c r="E38" s="299"/>
      <c r="F38" s="300"/>
      <c r="G38" s="119"/>
      <c r="H38" s="120" t="s">
        <v>19</v>
      </c>
      <c r="I38" s="272"/>
      <c r="J38" s="273"/>
      <c r="K38" s="44"/>
      <c r="L38" s="284"/>
      <c r="M38" s="257"/>
      <c r="N38" s="237"/>
      <c r="O38" s="238"/>
      <c r="P38" s="238"/>
      <c r="Q38" s="238"/>
      <c r="R38" s="238"/>
      <c r="S38" s="238"/>
      <c r="T38" s="256"/>
      <c r="U38" s="257"/>
      <c r="V38" s="237"/>
      <c r="W38" s="238"/>
      <c r="X38" s="238"/>
      <c r="Y38" s="238"/>
      <c r="Z38" s="238"/>
      <c r="AA38" s="238"/>
      <c r="AB38" s="256"/>
      <c r="AC38" s="286"/>
      <c r="AD38" s="237"/>
      <c r="AE38" s="238"/>
      <c r="AF38" s="238"/>
      <c r="AG38" s="238"/>
      <c r="AH38" s="256"/>
      <c r="AI38" s="257"/>
      <c r="AJ38" s="237">
        <f>AK37*AM37*AO37</f>
        <v>0</v>
      </c>
      <c r="AK38" s="238"/>
      <c r="AL38" s="238"/>
      <c r="AM38" s="238"/>
      <c r="AN38" s="238"/>
      <c r="AO38" s="238"/>
      <c r="AP38" s="58" t="s">
        <v>2</v>
      </c>
      <c r="AQ38" s="257"/>
      <c r="AR38" s="259"/>
      <c r="AS38" s="255"/>
      <c r="AT38" s="296"/>
      <c r="AU38" s="301"/>
      <c r="AV38" s="345"/>
      <c r="AW38" s="346"/>
    </row>
    <row r="39" spans="1:49" ht="30" customHeight="1">
      <c r="A39" s="274">
        <v>6</v>
      </c>
      <c r="B39" s="277" t="s">
        <v>129</v>
      </c>
      <c r="C39" s="278"/>
      <c r="D39" s="279" t="s">
        <v>130</v>
      </c>
      <c r="E39" s="280"/>
      <c r="F39" s="281"/>
      <c r="G39" s="102" t="s">
        <v>131</v>
      </c>
      <c r="H39" s="103"/>
      <c r="I39" s="250" t="s">
        <v>4</v>
      </c>
      <c r="J39" s="282"/>
      <c r="K39" s="44"/>
      <c r="L39" s="283">
        <v>6</v>
      </c>
      <c r="M39" s="245" t="s">
        <v>80</v>
      </c>
      <c r="N39" s="48" t="s">
        <v>31</v>
      </c>
      <c r="O39" s="104"/>
      <c r="P39" s="50" t="s">
        <v>15</v>
      </c>
      <c r="Q39" s="105"/>
      <c r="R39" s="50" t="s">
        <v>22</v>
      </c>
      <c r="S39" s="106"/>
      <c r="T39" s="47" t="s">
        <v>19</v>
      </c>
      <c r="U39" s="245" t="s">
        <v>80</v>
      </c>
      <c r="V39" s="48" t="s">
        <v>132</v>
      </c>
      <c r="W39" s="104"/>
      <c r="X39" s="50" t="s">
        <v>15</v>
      </c>
      <c r="Y39" s="50">
        <v>2</v>
      </c>
      <c r="Z39" s="50" t="s">
        <v>133</v>
      </c>
      <c r="AA39" s="106"/>
      <c r="AB39" s="47" t="s">
        <v>19</v>
      </c>
      <c r="AC39" s="285" t="s">
        <v>4</v>
      </c>
      <c r="AD39" s="263"/>
      <c r="AE39" s="264"/>
      <c r="AF39" s="264"/>
      <c r="AG39" s="264"/>
      <c r="AH39" s="265"/>
      <c r="AI39" s="245" t="s">
        <v>9</v>
      </c>
      <c r="AJ39" s="45" t="s">
        <v>31</v>
      </c>
      <c r="AK39" s="104"/>
      <c r="AL39" s="50" t="s">
        <v>15</v>
      </c>
      <c r="AM39" s="106"/>
      <c r="AN39" s="50" t="s">
        <v>23</v>
      </c>
      <c r="AO39" s="107"/>
      <c r="AP39" s="47" t="s">
        <v>16</v>
      </c>
      <c r="AQ39" s="245" t="s">
        <v>81</v>
      </c>
      <c r="AR39" s="246"/>
      <c r="AS39" s="247"/>
      <c r="AT39" s="235">
        <f t="shared" ref="AT39" si="4">N43+V43+AD43+AJ42+AJ44+AJ40+AR43</f>
        <v>0</v>
      </c>
      <c r="AU39" s="252" t="s">
        <v>2</v>
      </c>
      <c r="AV39" s="339">
        <v>0</v>
      </c>
      <c r="AW39" s="341" t="s">
        <v>2</v>
      </c>
    </row>
    <row r="40" spans="1:49" ht="30" customHeight="1">
      <c r="A40" s="275"/>
      <c r="B40" s="227"/>
      <c r="C40" s="228"/>
      <c r="D40" s="287"/>
      <c r="E40" s="288"/>
      <c r="F40" s="289"/>
      <c r="G40" s="108"/>
      <c r="H40" s="109" t="s">
        <v>19</v>
      </c>
      <c r="I40" s="258"/>
      <c r="J40" s="290"/>
      <c r="K40" s="44"/>
      <c r="L40" s="284"/>
      <c r="M40" s="224"/>
      <c r="N40" s="55" t="s">
        <v>31</v>
      </c>
      <c r="O40" s="110"/>
      <c r="P40" s="57" t="s">
        <v>15</v>
      </c>
      <c r="Q40" s="111"/>
      <c r="R40" s="57" t="s">
        <v>22</v>
      </c>
      <c r="S40" s="112"/>
      <c r="T40" s="54" t="s">
        <v>19</v>
      </c>
      <c r="U40" s="224"/>
      <c r="V40" s="55" t="s">
        <v>132</v>
      </c>
      <c r="W40" s="110"/>
      <c r="X40" s="57" t="s">
        <v>15</v>
      </c>
      <c r="Y40" s="57">
        <v>2</v>
      </c>
      <c r="Z40" s="57" t="s">
        <v>133</v>
      </c>
      <c r="AA40" s="112"/>
      <c r="AB40" s="54" t="s">
        <v>19</v>
      </c>
      <c r="AC40" s="225"/>
      <c r="AD40" s="266"/>
      <c r="AE40" s="253"/>
      <c r="AF40" s="253"/>
      <c r="AG40" s="253"/>
      <c r="AH40" s="267"/>
      <c r="AI40" s="257"/>
      <c r="AJ40" s="237">
        <f>AK39*AM39*AO39</f>
        <v>0</v>
      </c>
      <c r="AK40" s="238"/>
      <c r="AL40" s="238"/>
      <c r="AM40" s="238"/>
      <c r="AN40" s="238"/>
      <c r="AO40" s="238"/>
      <c r="AP40" s="58" t="s">
        <v>2</v>
      </c>
      <c r="AQ40" s="224"/>
      <c r="AR40" s="248"/>
      <c r="AS40" s="249"/>
      <c r="AT40" s="235"/>
      <c r="AU40" s="252"/>
      <c r="AV40" s="340"/>
      <c r="AW40" s="342"/>
    </row>
    <row r="41" spans="1:49" ht="30" customHeight="1">
      <c r="A41" s="275"/>
      <c r="B41" s="239" t="s">
        <v>134</v>
      </c>
      <c r="C41" s="240"/>
      <c r="D41" s="293" t="s">
        <v>135</v>
      </c>
      <c r="E41" s="294"/>
      <c r="F41" s="295"/>
      <c r="G41" s="114" t="s">
        <v>136</v>
      </c>
      <c r="H41" s="115"/>
      <c r="I41" s="291"/>
      <c r="J41" s="292"/>
      <c r="K41" s="44"/>
      <c r="L41" s="284"/>
      <c r="M41" s="224"/>
      <c r="N41" s="55" t="s">
        <v>31</v>
      </c>
      <c r="O41" s="110"/>
      <c r="P41" s="57" t="s">
        <v>15</v>
      </c>
      <c r="Q41" s="111"/>
      <c r="R41" s="57" t="s">
        <v>22</v>
      </c>
      <c r="S41" s="112"/>
      <c r="T41" s="54" t="s">
        <v>19</v>
      </c>
      <c r="U41" s="224"/>
      <c r="V41" s="55" t="s">
        <v>132</v>
      </c>
      <c r="W41" s="110"/>
      <c r="X41" s="57" t="s">
        <v>15</v>
      </c>
      <c r="Y41" s="57">
        <v>2</v>
      </c>
      <c r="Z41" s="57" t="s">
        <v>133</v>
      </c>
      <c r="AA41" s="112"/>
      <c r="AB41" s="54" t="s">
        <v>19</v>
      </c>
      <c r="AC41" s="225" t="s">
        <v>80</v>
      </c>
      <c r="AD41" s="260" t="s">
        <v>32</v>
      </c>
      <c r="AE41" s="261"/>
      <c r="AF41" s="262" t="s">
        <v>33</v>
      </c>
      <c r="AG41" s="253"/>
      <c r="AH41" s="216" t="s">
        <v>16</v>
      </c>
      <c r="AI41" s="245" t="s">
        <v>10</v>
      </c>
      <c r="AJ41" s="45" t="s">
        <v>31</v>
      </c>
      <c r="AK41" s="104"/>
      <c r="AL41" s="50" t="s">
        <v>15</v>
      </c>
      <c r="AM41" s="106"/>
      <c r="AN41" s="50" t="s">
        <v>43</v>
      </c>
      <c r="AO41" s="107"/>
      <c r="AP41" s="47" t="s">
        <v>16</v>
      </c>
      <c r="AQ41" s="226" t="s">
        <v>24</v>
      </c>
      <c r="AR41" s="268"/>
      <c r="AS41" s="269"/>
      <c r="AT41" s="235"/>
      <c r="AU41" s="252"/>
      <c r="AV41" s="340"/>
      <c r="AW41" s="342"/>
    </row>
    <row r="42" spans="1:49" ht="30" customHeight="1">
      <c r="A42" s="275"/>
      <c r="B42" s="227"/>
      <c r="C42" s="228"/>
      <c r="D42" s="229"/>
      <c r="E42" s="230"/>
      <c r="F42" s="231"/>
      <c r="G42" s="108"/>
      <c r="H42" s="109" t="s">
        <v>19</v>
      </c>
      <c r="I42" s="235" t="s">
        <v>137</v>
      </c>
      <c r="J42" s="236"/>
      <c r="K42" s="44"/>
      <c r="L42" s="284"/>
      <c r="M42" s="254"/>
      <c r="N42" s="55" t="s">
        <v>31</v>
      </c>
      <c r="O42" s="110"/>
      <c r="P42" s="57" t="s">
        <v>15</v>
      </c>
      <c r="Q42" s="111"/>
      <c r="R42" s="57" t="s">
        <v>22</v>
      </c>
      <c r="S42" s="112"/>
      <c r="T42" s="54" t="s">
        <v>19</v>
      </c>
      <c r="U42" s="254"/>
      <c r="V42" s="55" t="s">
        <v>132</v>
      </c>
      <c r="W42" s="110"/>
      <c r="X42" s="57" t="s">
        <v>15</v>
      </c>
      <c r="Y42" s="57">
        <v>2</v>
      </c>
      <c r="Z42" s="57" t="s">
        <v>133</v>
      </c>
      <c r="AA42" s="112"/>
      <c r="AB42" s="54" t="s">
        <v>19</v>
      </c>
      <c r="AC42" s="225"/>
      <c r="AD42" s="260"/>
      <c r="AE42" s="261"/>
      <c r="AF42" s="262"/>
      <c r="AG42" s="253"/>
      <c r="AH42" s="216"/>
      <c r="AI42" s="224"/>
      <c r="AJ42" s="237">
        <f>AK41*AM41*AO41</f>
        <v>0</v>
      </c>
      <c r="AK42" s="238"/>
      <c r="AL42" s="238"/>
      <c r="AM42" s="238"/>
      <c r="AN42" s="238"/>
      <c r="AO42" s="238"/>
      <c r="AP42" s="58" t="s">
        <v>2</v>
      </c>
      <c r="AQ42" s="254"/>
      <c r="AR42" s="270"/>
      <c r="AS42" s="271"/>
      <c r="AT42" s="235"/>
      <c r="AU42" s="252"/>
      <c r="AV42" s="340"/>
      <c r="AW42" s="342"/>
    </row>
    <row r="43" spans="1:49" ht="30" customHeight="1">
      <c r="A43" s="275"/>
      <c r="B43" s="239" t="s">
        <v>138</v>
      </c>
      <c r="C43" s="240"/>
      <c r="D43" s="229"/>
      <c r="E43" s="230"/>
      <c r="F43" s="231"/>
      <c r="G43" s="113" t="s">
        <v>39</v>
      </c>
      <c r="H43" s="116"/>
      <c r="I43" s="241"/>
      <c r="J43" s="242"/>
      <c r="K43" s="44"/>
      <c r="L43" s="284"/>
      <c r="M43" s="224" t="s">
        <v>8</v>
      </c>
      <c r="N43" s="214">
        <f>(O39*Q39*S39)+(O40*Q40*S40)+(O41*Q41*S41)+(O42*Q42*S42)</f>
        <v>0</v>
      </c>
      <c r="O43" s="215"/>
      <c r="P43" s="215"/>
      <c r="Q43" s="215"/>
      <c r="R43" s="215"/>
      <c r="S43" s="215"/>
      <c r="T43" s="216" t="s">
        <v>2</v>
      </c>
      <c r="U43" s="224" t="s">
        <v>8</v>
      </c>
      <c r="V43" s="214">
        <f>(W39*Y39*AA39)+(W40*Y40*AA40)+(W41*Y41*AA41)+(W42*Y42*AA42)</f>
        <v>0</v>
      </c>
      <c r="W43" s="215"/>
      <c r="X43" s="215"/>
      <c r="Y43" s="215"/>
      <c r="Z43" s="215"/>
      <c r="AA43" s="215"/>
      <c r="AB43" s="216" t="s">
        <v>2</v>
      </c>
      <c r="AC43" s="225" t="s">
        <v>79</v>
      </c>
      <c r="AD43" s="214">
        <f>AE41*AG41</f>
        <v>0</v>
      </c>
      <c r="AE43" s="215"/>
      <c r="AF43" s="215"/>
      <c r="AG43" s="215"/>
      <c r="AH43" s="216" t="s">
        <v>2</v>
      </c>
      <c r="AI43" s="245" t="s">
        <v>5</v>
      </c>
      <c r="AJ43" s="45" t="s">
        <v>132</v>
      </c>
      <c r="AK43" s="104"/>
      <c r="AL43" s="50" t="s">
        <v>15</v>
      </c>
      <c r="AM43" s="50">
        <v>2</v>
      </c>
      <c r="AN43" s="50" t="s">
        <v>133</v>
      </c>
      <c r="AO43" s="107"/>
      <c r="AP43" s="47" t="s">
        <v>16</v>
      </c>
      <c r="AQ43" s="224" t="s">
        <v>34</v>
      </c>
      <c r="AR43" s="258"/>
      <c r="AS43" s="211" t="s">
        <v>2</v>
      </c>
      <c r="AT43" s="235"/>
      <c r="AU43" s="252"/>
      <c r="AV43" s="340"/>
      <c r="AW43" s="342"/>
    </row>
    <row r="44" spans="1:49" ht="30" customHeight="1">
      <c r="A44" s="297"/>
      <c r="B44" s="117"/>
      <c r="C44" s="118" t="s">
        <v>43</v>
      </c>
      <c r="D44" s="298"/>
      <c r="E44" s="299"/>
      <c r="F44" s="300"/>
      <c r="G44" s="119"/>
      <c r="H44" s="120" t="s">
        <v>19</v>
      </c>
      <c r="I44" s="272"/>
      <c r="J44" s="273"/>
      <c r="K44" s="44"/>
      <c r="L44" s="284"/>
      <c r="M44" s="257"/>
      <c r="N44" s="237"/>
      <c r="O44" s="238"/>
      <c r="P44" s="238"/>
      <c r="Q44" s="238"/>
      <c r="R44" s="238"/>
      <c r="S44" s="238"/>
      <c r="T44" s="256"/>
      <c r="U44" s="257"/>
      <c r="V44" s="237"/>
      <c r="W44" s="238"/>
      <c r="X44" s="238"/>
      <c r="Y44" s="238"/>
      <c r="Z44" s="238"/>
      <c r="AA44" s="238"/>
      <c r="AB44" s="256"/>
      <c r="AC44" s="286"/>
      <c r="AD44" s="237"/>
      <c r="AE44" s="238"/>
      <c r="AF44" s="238"/>
      <c r="AG44" s="238"/>
      <c r="AH44" s="256"/>
      <c r="AI44" s="257"/>
      <c r="AJ44" s="237">
        <f>AK43*AM43*AO43</f>
        <v>0</v>
      </c>
      <c r="AK44" s="238"/>
      <c r="AL44" s="238"/>
      <c r="AM44" s="238"/>
      <c r="AN44" s="238"/>
      <c r="AO44" s="238"/>
      <c r="AP44" s="58" t="s">
        <v>2</v>
      </c>
      <c r="AQ44" s="257"/>
      <c r="AR44" s="259"/>
      <c r="AS44" s="255"/>
      <c r="AT44" s="296"/>
      <c r="AU44" s="252"/>
      <c r="AV44" s="340"/>
      <c r="AW44" s="342"/>
    </row>
    <row r="45" spans="1:49" ht="30" customHeight="1">
      <c r="A45" s="274">
        <v>7</v>
      </c>
      <c r="B45" s="277" t="s">
        <v>129</v>
      </c>
      <c r="C45" s="278"/>
      <c r="D45" s="279" t="s">
        <v>130</v>
      </c>
      <c r="E45" s="280"/>
      <c r="F45" s="281"/>
      <c r="G45" s="102" t="s">
        <v>131</v>
      </c>
      <c r="H45" s="103"/>
      <c r="I45" s="250" t="s">
        <v>4</v>
      </c>
      <c r="J45" s="282"/>
      <c r="K45" s="44"/>
      <c r="L45" s="283">
        <v>7</v>
      </c>
      <c r="M45" s="245" t="s">
        <v>80</v>
      </c>
      <c r="N45" s="48" t="s">
        <v>31</v>
      </c>
      <c r="O45" s="104"/>
      <c r="P45" s="50" t="s">
        <v>15</v>
      </c>
      <c r="Q45" s="105"/>
      <c r="R45" s="50" t="s">
        <v>22</v>
      </c>
      <c r="S45" s="106"/>
      <c r="T45" s="47" t="s">
        <v>19</v>
      </c>
      <c r="U45" s="245" t="s">
        <v>80</v>
      </c>
      <c r="V45" s="48" t="s">
        <v>132</v>
      </c>
      <c r="W45" s="104"/>
      <c r="X45" s="50" t="s">
        <v>15</v>
      </c>
      <c r="Y45" s="50">
        <v>2</v>
      </c>
      <c r="Z45" s="50" t="s">
        <v>133</v>
      </c>
      <c r="AA45" s="106"/>
      <c r="AB45" s="47" t="s">
        <v>19</v>
      </c>
      <c r="AC45" s="285" t="s">
        <v>4</v>
      </c>
      <c r="AD45" s="263"/>
      <c r="AE45" s="264"/>
      <c r="AF45" s="264"/>
      <c r="AG45" s="264"/>
      <c r="AH45" s="265"/>
      <c r="AI45" s="245" t="s">
        <v>9</v>
      </c>
      <c r="AJ45" s="45" t="s">
        <v>31</v>
      </c>
      <c r="AK45" s="104"/>
      <c r="AL45" s="50" t="s">
        <v>15</v>
      </c>
      <c r="AM45" s="106"/>
      <c r="AN45" s="50" t="s">
        <v>23</v>
      </c>
      <c r="AO45" s="107"/>
      <c r="AP45" s="47" t="s">
        <v>16</v>
      </c>
      <c r="AQ45" s="245" t="s">
        <v>81</v>
      </c>
      <c r="AR45" s="246"/>
      <c r="AS45" s="247"/>
      <c r="AT45" s="250">
        <f t="shared" ref="AT45" si="5">N49+V49+AD49+AJ48+AJ50+AJ46+AR49</f>
        <v>0</v>
      </c>
      <c r="AU45" s="251" t="s">
        <v>2</v>
      </c>
      <c r="AV45" s="339">
        <v>0</v>
      </c>
      <c r="AW45" s="341" t="s">
        <v>2</v>
      </c>
    </row>
    <row r="46" spans="1:49" ht="30" customHeight="1">
      <c r="A46" s="275"/>
      <c r="B46" s="227"/>
      <c r="C46" s="228"/>
      <c r="D46" s="287"/>
      <c r="E46" s="288"/>
      <c r="F46" s="289"/>
      <c r="G46" s="108"/>
      <c r="H46" s="109" t="s">
        <v>19</v>
      </c>
      <c r="I46" s="258"/>
      <c r="J46" s="290"/>
      <c r="K46" s="44"/>
      <c r="L46" s="284"/>
      <c r="M46" s="224"/>
      <c r="N46" s="55" t="s">
        <v>31</v>
      </c>
      <c r="O46" s="110"/>
      <c r="P46" s="57" t="s">
        <v>15</v>
      </c>
      <c r="Q46" s="111"/>
      <c r="R46" s="57" t="s">
        <v>22</v>
      </c>
      <c r="S46" s="112"/>
      <c r="T46" s="54" t="s">
        <v>19</v>
      </c>
      <c r="U46" s="224"/>
      <c r="V46" s="55" t="s">
        <v>132</v>
      </c>
      <c r="W46" s="110"/>
      <c r="X46" s="57" t="s">
        <v>15</v>
      </c>
      <c r="Y46" s="57">
        <v>2</v>
      </c>
      <c r="Z46" s="57" t="s">
        <v>133</v>
      </c>
      <c r="AA46" s="112"/>
      <c r="AB46" s="54" t="s">
        <v>19</v>
      </c>
      <c r="AC46" s="225"/>
      <c r="AD46" s="266"/>
      <c r="AE46" s="253"/>
      <c r="AF46" s="253"/>
      <c r="AG46" s="253"/>
      <c r="AH46" s="267"/>
      <c r="AI46" s="257"/>
      <c r="AJ46" s="237">
        <f>AK45*AM45*AO45</f>
        <v>0</v>
      </c>
      <c r="AK46" s="238"/>
      <c r="AL46" s="238"/>
      <c r="AM46" s="238"/>
      <c r="AN46" s="238"/>
      <c r="AO46" s="238"/>
      <c r="AP46" s="58" t="s">
        <v>2</v>
      </c>
      <c r="AQ46" s="224"/>
      <c r="AR46" s="248"/>
      <c r="AS46" s="249"/>
      <c r="AT46" s="235"/>
      <c r="AU46" s="252"/>
      <c r="AV46" s="340"/>
      <c r="AW46" s="342"/>
    </row>
    <row r="47" spans="1:49" ht="30" customHeight="1">
      <c r="A47" s="275"/>
      <c r="B47" s="239" t="s">
        <v>134</v>
      </c>
      <c r="C47" s="240"/>
      <c r="D47" s="293" t="s">
        <v>135</v>
      </c>
      <c r="E47" s="294"/>
      <c r="F47" s="295"/>
      <c r="G47" s="114" t="s">
        <v>136</v>
      </c>
      <c r="H47" s="115"/>
      <c r="I47" s="291"/>
      <c r="J47" s="292"/>
      <c r="K47" s="44"/>
      <c r="L47" s="284"/>
      <c r="M47" s="224"/>
      <c r="N47" s="55" t="s">
        <v>31</v>
      </c>
      <c r="O47" s="110"/>
      <c r="P47" s="57" t="s">
        <v>15</v>
      </c>
      <c r="Q47" s="111"/>
      <c r="R47" s="57" t="s">
        <v>22</v>
      </c>
      <c r="S47" s="112"/>
      <c r="T47" s="54" t="s">
        <v>19</v>
      </c>
      <c r="U47" s="224"/>
      <c r="V47" s="55" t="s">
        <v>132</v>
      </c>
      <c r="W47" s="110"/>
      <c r="X47" s="57" t="s">
        <v>15</v>
      </c>
      <c r="Y47" s="57">
        <v>2</v>
      </c>
      <c r="Z47" s="57" t="s">
        <v>133</v>
      </c>
      <c r="AA47" s="112"/>
      <c r="AB47" s="54" t="s">
        <v>19</v>
      </c>
      <c r="AC47" s="225" t="s">
        <v>80</v>
      </c>
      <c r="AD47" s="260" t="s">
        <v>32</v>
      </c>
      <c r="AE47" s="261"/>
      <c r="AF47" s="262" t="s">
        <v>33</v>
      </c>
      <c r="AG47" s="253"/>
      <c r="AH47" s="216" t="s">
        <v>16</v>
      </c>
      <c r="AI47" s="245" t="s">
        <v>10</v>
      </c>
      <c r="AJ47" s="45" t="s">
        <v>31</v>
      </c>
      <c r="AK47" s="104"/>
      <c r="AL47" s="50" t="s">
        <v>15</v>
      </c>
      <c r="AM47" s="106"/>
      <c r="AN47" s="50" t="s">
        <v>43</v>
      </c>
      <c r="AO47" s="107"/>
      <c r="AP47" s="47" t="s">
        <v>16</v>
      </c>
      <c r="AQ47" s="226" t="s">
        <v>24</v>
      </c>
      <c r="AR47" s="268"/>
      <c r="AS47" s="269"/>
      <c r="AT47" s="235"/>
      <c r="AU47" s="252"/>
      <c r="AV47" s="340"/>
      <c r="AW47" s="342"/>
    </row>
    <row r="48" spans="1:49" ht="30" customHeight="1">
      <c r="A48" s="275"/>
      <c r="B48" s="227"/>
      <c r="C48" s="228"/>
      <c r="D48" s="229"/>
      <c r="E48" s="230"/>
      <c r="F48" s="231"/>
      <c r="G48" s="108"/>
      <c r="H48" s="109" t="s">
        <v>19</v>
      </c>
      <c r="I48" s="235" t="s">
        <v>137</v>
      </c>
      <c r="J48" s="236"/>
      <c r="K48" s="44"/>
      <c r="L48" s="284"/>
      <c r="M48" s="254"/>
      <c r="N48" s="55" t="s">
        <v>31</v>
      </c>
      <c r="O48" s="110"/>
      <c r="P48" s="57" t="s">
        <v>15</v>
      </c>
      <c r="Q48" s="111"/>
      <c r="R48" s="57" t="s">
        <v>22</v>
      </c>
      <c r="S48" s="112"/>
      <c r="T48" s="54" t="s">
        <v>19</v>
      </c>
      <c r="U48" s="254"/>
      <c r="V48" s="55" t="s">
        <v>132</v>
      </c>
      <c r="W48" s="110"/>
      <c r="X48" s="57" t="s">
        <v>15</v>
      </c>
      <c r="Y48" s="57">
        <v>2</v>
      </c>
      <c r="Z48" s="57" t="s">
        <v>133</v>
      </c>
      <c r="AA48" s="112"/>
      <c r="AB48" s="54" t="s">
        <v>19</v>
      </c>
      <c r="AC48" s="225"/>
      <c r="AD48" s="260"/>
      <c r="AE48" s="261"/>
      <c r="AF48" s="262"/>
      <c r="AG48" s="253"/>
      <c r="AH48" s="216"/>
      <c r="AI48" s="224"/>
      <c r="AJ48" s="237">
        <f>AK47*AM47*AO47</f>
        <v>0</v>
      </c>
      <c r="AK48" s="238"/>
      <c r="AL48" s="238"/>
      <c r="AM48" s="238"/>
      <c r="AN48" s="238"/>
      <c r="AO48" s="238"/>
      <c r="AP48" s="58" t="s">
        <v>2</v>
      </c>
      <c r="AQ48" s="254"/>
      <c r="AR48" s="270"/>
      <c r="AS48" s="271"/>
      <c r="AT48" s="235"/>
      <c r="AU48" s="252"/>
      <c r="AV48" s="340"/>
      <c r="AW48" s="342"/>
    </row>
    <row r="49" spans="1:49" ht="30" customHeight="1">
      <c r="A49" s="275"/>
      <c r="B49" s="239" t="s">
        <v>138</v>
      </c>
      <c r="C49" s="240"/>
      <c r="D49" s="229"/>
      <c r="E49" s="230"/>
      <c r="F49" s="231"/>
      <c r="G49" s="113" t="s">
        <v>39</v>
      </c>
      <c r="H49" s="116"/>
      <c r="I49" s="241"/>
      <c r="J49" s="242"/>
      <c r="K49" s="44"/>
      <c r="L49" s="284"/>
      <c r="M49" s="224" t="s">
        <v>8</v>
      </c>
      <c r="N49" s="214">
        <f>(O45*Q45*S45)+(O46*Q46*S46)+(O47*Q47*S47)+(O48*Q48*S48)</f>
        <v>0</v>
      </c>
      <c r="O49" s="215"/>
      <c r="P49" s="215"/>
      <c r="Q49" s="215"/>
      <c r="R49" s="215"/>
      <c r="S49" s="215"/>
      <c r="T49" s="216" t="s">
        <v>2</v>
      </c>
      <c r="U49" s="224" t="s">
        <v>8</v>
      </c>
      <c r="V49" s="214">
        <f>(W45*Y45*AA45)+(W46*Y46*AA46)+(W47*Y47*AA47)+(W48*Y48*AA48)</f>
        <v>0</v>
      </c>
      <c r="W49" s="215"/>
      <c r="X49" s="215"/>
      <c r="Y49" s="215"/>
      <c r="Z49" s="215"/>
      <c r="AA49" s="215"/>
      <c r="AB49" s="216" t="s">
        <v>2</v>
      </c>
      <c r="AC49" s="225" t="s">
        <v>79</v>
      </c>
      <c r="AD49" s="214">
        <f>AE47*AG47</f>
        <v>0</v>
      </c>
      <c r="AE49" s="215"/>
      <c r="AF49" s="215"/>
      <c r="AG49" s="215"/>
      <c r="AH49" s="216" t="s">
        <v>2</v>
      </c>
      <c r="AI49" s="245" t="s">
        <v>5</v>
      </c>
      <c r="AJ49" s="45" t="s">
        <v>132</v>
      </c>
      <c r="AK49" s="104"/>
      <c r="AL49" s="50" t="s">
        <v>15</v>
      </c>
      <c r="AM49" s="50">
        <v>2</v>
      </c>
      <c r="AN49" s="50" t="s">
        <v>133</v>
      </c>
      <c r="AO49" s="107"/>
      <c r="AP49" s="47" t="s">
        <v>16</v>
      </c>
      <c r="AQ49" s="224" t="s">
        <v>34</v>
      </c>
      <c r="AR49" s="258"/>
      <c r="AS49" s="211" t="s">
        <v>2</v>
      </c>
      <c r="AT49" s="235"/>
      <c r="AU49" s="252"/>
      <c r="AV49" s="340"/>
      <c r="AW49" s="342"/>
    </row>
    <row r="50" spans="1:49" ht="30" customHeight="1">
      <c r="A50" s="297"/>
      <c r="B50" s="117"/>
      <c r="C50" s="118" t="s">
        <v>43</v>
      </c>
      <c r="D50" s="298"/>
      <c r="E50" s="299"/>
      <c r="F50" s="300"/>
      <c r="G50" s="119"/>
      <c r="H50" s="120" t="s">
        <v>19</v>
      </c>
      <c r="I50" s="272"/>
      <c r="J50" s="273"/>
      <c r="K50" s="44"/>
      <c r="L50" s="284"/>
      <c r="M50" s="257"/>
      <c r="N50" s="237"/>
      <c r="O50" s="238"/>
      <c r="P50" s="238"/>
      <c r="Q50" s="238"/>
      <c r="R50" s="238"/>
      <c r="S50" s="238"/>
      <c r="T50" s="256"/>
      <c r="U50" s="257"/>
      <c r="V50" s="237"/>
      <c r="W50" s="238"/>
      <c r="X50" s="238"/>
      <c r="Y50" s="238"/>
      <c r="Z50" s="238"/>
      <c r="AA50" s="238"/>
      <c r="AB50" s="256"/>
      <c r="AC50" s="286"/>
      <c r="AD50" s="237"/>
      <c r="AE50" s="238"/>
      <c r="AF50" s="238"/>
      <c r="AG50" s="238"/>
      <c r="AH50" s="256"/>
      <c r="AI50" s="257"/>
      <c r="AJ50" s="237">
        <f>AK49*AM49*AO49</f>
        <v>0</v>
      </c>
      <c r="AK50" s="238"/>
      <c r="AL50" s="238"/>
      <c r="AM50" s="238"/>
      <c r="AN50" s="238"/>
      <c r="AO50" s="238"/>
      <c r="AP50" s="58" t="s">
        <v>2</v>
      </c>
      <c r="AQ50" s="257"/>
      <c r="AR50" s="259"/>
      <c r="AS50" s="255"/>
      <c r="AT50" s="296"/>
      <c r="AU50" s="252"/>
      <c r="AV50" s="340"/>
      <c r="AW50" s="342"/>
    </row>
    <row r="51" spans="1:49" ht="30" customHeight="1">
      <c r="A51" s="274">
        <v>8</v>
      </c>
      <c r="B51" s="277" t="s">
        <v>129</v>
      </c>
      <c r="C51" s="278"/>
      <c r="D51" s="279" t="s">
        <v>130</v>
      </c>
      <c r="E51" s="280"/>
      <c r="F51" s="281"/>
      <c r="G51" s="102" t="s">
        <v>131</v>
      </c>
      <c r="H51" s="103"/>
      <c r="I51" s="250" t="s">
        <v>4</v>
      </c>
      <c r="J51" s="282"/>
      <c r="K51" s="44"/>
      <c r="L51" s="283">
        <v>8</v>
      </c>
      <c r="M51" s="245" t="s">
        <v>80</v>
      </c>
      <c r="N51" s="48" t="s">
        <v>31</v>
      </c>
      <c r="O51" s="104"/>
      <c r="P51" s="50" t="s">
        <v>15</v>
      </c>
      <c r="Q51" s="105"/>
      <c r="R51" s="50" t="s">
        <v>22</v>
      </c>
      <c r="S51" s="106"/>
      <c r="T51" s="47" t="s">
        <v>19</v>
      </c>
      <c r="U51" s="245" t="s">
        <v>80</v>
      </c>
      <c r="V51" s="48" t="s">
        <v>132</v>
      </c>
      <c r="W51" s="104"/>
      <c r="X51" s="50" t="s">
        <v>15</v>
      </c>
      <c r="Y51" s="50">
        <v>2</v>
      </c>
      <c r="Z51" s="50" t="s">
        <v>133</v>
      </c>
      <c r="AA51" s="106"/>
      <c r="AB51" s="47" t="s">
        <v>19</v>
      </c>
      <c r="AC51" s="285" t="s">
        <v>4</v>
      </c>
      <c r="AD51" s="263"/>
      <c r="AE51" s="264"/>
      <c r="AF51" s="264"/>
      <c r="AG51" s="264"/>
      <c r="AH51" s="265"/>
      <c r="AI51" s="245" t="s">
        <v>9</v>
      </c>
      <c r="AJ51" s="45" t="s">
        <v>31</v>
      </c>
      <c r="AK51" s="104"/>
      <c r="AL51" s="50" t="s">
        <v>15</v>
      </c>
      <c r="AM51" s="106"/>
      <c r="AN51" s="50" t="s">
        <v>23</v>
      </c>
      <c r="AO51" s="107"/>
      <c r="AP51" s="47" t="s">
        <v>16</v>
      </c>
      <c r="AQ51" s="245" t="s">
        <v>81</v>
      </c>
      <c r="AR51" s="246"/>
      <c r="AS51" s="247"/>
      <c r="AT51" s="250">
        <f t="shared" ref="AT51" si="6">N55+V55+AD55+AJ54+AJ56+AJ52+AR55</f>
        <v>0</v>
      </c>
      <c r="AU51" s="251" t="s">
        <v>2</v>
      </c>
      <c r="AV51" s="339">
        <v>0</v>
      </c>
      <c r="AW51" s="341" t="s">
        <v>2</v>
      </c>
    </row>
    <row r="52" spans="1:49" ht="30" customHeight="1">
      <c r="A52" s="275"/>
      <c r="B52" s="227"/>
      <c r="C52" s="228"/>
      <c r="D52" s="287"/>
      <c r="E52" s="288"/>
      <c r="F52" s="289"/>
      <c r="G52" s="108"/>
      <c r="H52" s="109" t="s">
        <v>19</v>
      </c>
      <c r="I52" s="258"/>
      <c r="J52" s="290"/>
      <c r="K52" s="44"/>
      <c r="L52" s="284"/>
      <c r="M52" s="224"/>
      <c r="N52" s="55" t="s">
        <v>31</v>
      </c>
      <c r="O52" s="110"/>
      <c r="P52" s="57" t="s">
        <v>15</v>
      </c>
      <c r="Q52" s="111"/>
      <c r="R52" s="57" t="s">
        <v>22</v>
      </c>
      <c r="S52" s="112"/>
      <c r="T52" s="54" t="s">
        <v>19</v>
      </c>
      <c r="U52" s="224"/>
      <c r="V52" s="55" t="s">
        <v>132</v>
      </c>
      <c r="W52" s="110"/>
      <c r="X52" s="57" t="s">
        <v>15</v>
      </c>
      <c r="Y52" s="57">
        <v>2</v>
      </c>
      <c r="Z52" s="57" t="s">
        <v>133</v>
      </c>
      <c r="AA52" s="112"/>
      <c r="AB52" s="54" t="s">
        <v>19</v>
      </c>
      <c r="AC52" s="225"/>
      <c r="AD52" s="266"/>
      <c r="AE52" s="253"/>
      <c r="AF52" s="253"/>
      <c r="AG52" s="253"/>
      <c r="AH52" s="267"/>
      <c r="AI52" s="257"/>
      <c r="AJ52" s="237">
        <f>AK51*AM51*AO51</f>
        <v>0</v>
      </c>
      <c r="AK52" s="238"/>
      <c r="AL52" s="238"/>
      <c r="AM52" s="238"/>
      <c r="AN52" s="238"/>
      <c r="AO52" s="238"/>
      <c r="AP52" s="58" t="s">
        <v>2</v>
      </c>
      <c r="AQ52" s="224"/>
      <c r="AR52" s="248"/>
      <c r="AS52" s="249"/>
      <c r="AT52" s="235"/>
      <c r="AU52" s="252"/>
      <c r="AV52" s="340"/>
      <c r="AW52" s="342"/>
    </row>
    <row r="53" spans="1:49" ht="30" customHeight="1">
      <c r="A53" s="275"/>
      <c r="B53" s="239" t="s">
        <v>134</v>
      </c>
      <c r="C53" s="240"/>
      <c r="D53" s="293" t="s">
        <v>135</v>
      </c>
      <c r="E53" s="294"/>
      <c r="F53" s="295"/>
      <c r="G53" s="114" t="s">
        <v>136</v>
      </c>
      <c r="H53" s="115"/>
      <c r="I53" s="291"/>
      <c r="J53" s="292"/>
      <c r="K53" s="44"/>
      <c r="L53" s="284"/>
      <c r="M53" s="224"/>
      <c r="N53" s="55" t="s">
        <v>31</v>
      </c>
      <c r="O53" s="110"/>
      <c r="P53" s="57" t="s">
        <v>15</v>
      </c>
      <c r="Q53" s="111"/>
      <c r="R53" s="57" t="s">
        <v>22</v>
      </c>
      <c r="S53" s="112"/>
      <c r="T53" s="54" t="s">
        <v>19</v>
      </c>
      <c r="U53" s="224"/>
      <c r="V53" s="55" t="s">
        <v>132</v>
      </c>
      <c r="W53" s="110"/>
      <c r="X53" s="57" t="s">
        <v>15</v>
      </c>
      <c r="Y53" s="57">
        <v>2</v>
      </c>
      <c r="Z53" s="57" t="s">
        <v>133</v>
      </c>
      <c r="AA53" s="112"/>
      <c r="AB53" s="54" t="s">
        <v>19</v>
      </c>
      <c r="AC53" s="225" t="s">
        <v>80</v>
      </c>
      <c r="AD53" s="260" t="s">
        <v>32</v>
      </c>
      <c r="AE53" s="261"/>
      <c r="AF53" s="262" t="s">
        <v>33</v>
      </c>
      <c r="AG53" s="253"/>
      <c r="AH53" s="216" t="s">
        <v>16</v>
      </c>
      <c r="AI53" s="245" t="s">
        <v>10</v>
      </c>
      <c r="AJ53" s="45" t="s">
        <v>31</v>
      </c>
      <c r="AK53" s="104"/>
      <c r="AL53" s="50" t="s">
        <v>15</v>
      </c>
      <c r="AM53" s="106"/>
      <c r="AN53" s="50" t="s">
        <v>43</v>
      </c>
      <c r="AO53" s="107"/>
      <c r="AP53" s="47" t="s">
        <v>16</v>
      </c>
      <c r="AQ53" s="226" t="s">
        <v>24</v>
      </c>
      <c r="AR53" s="268"/>
      <c r="AS53" s="269"/>
      <c r="AT53" s="235"/>
      <c r="AU53" s="252"/>
      <c r="AV53" s="340"/>
      <c r="AW53" s="342"/>
    </row>
    <row r="54" spans="1:49" ht="30" customHeight="1">
      <c r="A54" s="275"/>
      <c r="B54" s="227"/>
      <c r="C54" s="228"/>
      <c r="D54" s="229"/>
      <c r="E54" s="230"/>
      <c r="F54" s="231"/>
      <c r="G54" s="108"/>
      <c r="H54" s="109" t="s">
        <v>19</v>
      </c>
      <c r="I54" s="235" t="s">
        <v>137</v>
      </c>
      <c r="J54" s="236"/>
      <c r="K54" s="44"/>
      <c r="L54" s="284"/>
      <c r="M54" s="254"/>
      <c r="N54" s="55" t="s">
        <v>31</v>
      </c>
      <c r="O54" s="110"/>
      <c r="P54" s="57" t="s">
        <v>15</v>
      </c>
      <c r="Q54" s="111"/>
      <c r="R54" s="57" t="s">
        <v>22</v>
      </c>
      <c r="S54" s="112"/>
      <c r="T54" s="54" t="s">
        <v>19</v>
      </c>
      <c r="U54" s="254"/>
      <c r="V54" s="55" t="s">
        <v>132</v>
      </c>
      <c r="W54" s="110"/>
      <c r="X54" s="57" t="s">
        <v>15</v>
      </c>
      <c r="Y54" s="57">
        <v>2</v>
      </c>
      <c r="Z54" s="57" t="s">
        <v>133</v>
      </c>
      <c r="AA54" s="112"/>
      <c r="AB54" s="54" t="s">
        <v>19</v>
      </c>
      <c r="AC54" s="225"/>
      <c r="AD54" s="260"/>
      <c r="AE54" s="261"/>
      <c r="AF54" s="262"/>
      <c r="AG54" s="253"/>
      <c r="AH54" s="216"/>
      <c r="AI54" s="224"/>
      <c r="AJ54" s="237">
        <f>AK53*AM53*AO53</f>
        <v>0</v>
      </c>
      <c r="AK54" s="238"/>
      <c r="AL54" s="238"/>
      <c r="AM54" s="238"/>
      <c r="AN54" s="238"/>
      <c r="AO54" s="238"/>
      <c r="AP54" s="58" t="s">
        <v>2</v>
      </c>
      <c r="AQ54" s="254"/>
      <c r="AR54" s="270"/>
      <c r="AS54" s="271"/>
      <c r="AT54" s="235"/>
      <c r="AU54" s="252"/>
      <c r="AV54" s="340"/>
      <c r="AW54" s="342"/>
    </row>
    <row r="55" spans="1:49" ht="30" customHeight="1">
      <c r="A55" s="275"/>
      <c r="B55" s="239" t="s">
        <v>138</v>
      </c>
      <c r="C55" s="240"/>
      <c r="D55" s="229"/>
      <c r="E55" s="230"/>
      <c r="F55" s="231"/>
      <c r="G55" s="113" t="s">
        <v>39</v>
      </c>
      <c r="H55" s="116"/>
      <c r="I55" s="241"/>
      <c r="J55" s="242"/>
      <c r="K55" s="44"/>
      <c r="L55" s="284"/>
      <c r="M55" s="224" t="s">
        <v>8</v>
      </c>
      <c r="N55" s="214">
        <f>(O51*Q51*S51)+(O52*Q52*S52)+(O53*Q53*S53)+(O54*Q54*S54)</f>
        <v>0</v>
      </c>
      <c r="O55" s="215"/>
      <c r="P55" s="215"/>
      <c r="Q55" s="215"/>
      <c r="R55" s="215"/>
      <c r="S55" s="215"/>
      <c r="T55" s="216" t="s">
        <v>2</v>
      </c>
      <c r="U55" s="224" t="s">
        <v>8</v>
      </c>
      <c r="V55" s="214">
        <f>(W51*Y51*AA51)+(W52*Y52*AA52)+(W53*Y53*AA53)+(W54*Y54*AA54)</f>
        <v>0</v>
      </c>
      <c r="W55" s="215"/>
      <c r="X55" s="215"/>
      <c r="Y55" s="215"/>
      <c r="Z55" s="215"/>
      <c r="AA55" s="215"/>
      <c r="AB55" s="216" t="s">
        <v>2</v>
      </c>
      <c r="AC55" s="225" t="s">
        <v>79</v>
      </c>
      <c r="AD55" s="214">
        <f>AE53*AG53</f>
        <v>0</v>
      </c>
      <c r="AE55" s="215"/>
      <c r="AF55" s="215"/>
      <c r="AG55" s="215"/>
      <c r="AH55" s="216" t="s">
        <v>2</v>
      </c>
      <c r="AI55" s="245" t="s">
        <v>5</v>
      </c>
      <c r="AJ55" s="45" t="s">
        <v>132</v>
      </c>
      <c r="AK55" s="104"/>
      <c r="AL55" s="50" t="s">
        <v>15</v>
      </c>
      <c r="AM55" s="50">
        <v>2</v>
      </c>
      <c r="AN55" s="50" t="s">
        <v>133</v>
      </c>
      <c r="AO55" s="107"/>
      <c r="AP55" s="47" t="s">
        <v>16</v>
      </c>
      <c r="AQ55" s="224" t="s">
        <v>34</v>
      </c>
      <c r="AR55" s="258"/>
      <c r="AS55" s="211" t="s">
        <v>2</v>
      </c>
      <c r="AT55" s="235"/>
      <c r="AU55" s="252"/>
      <c r="AV55" s="340"/>
      <c r="AW55" s="342"/>
    </row>
    <row r="56" spans="1:49" ht="30" customHeight="1">
      <c r="A56" s="297"/>
      <c r="B56" s="117"/>
      <c r="C56" s="118" t="s">
        <v>43</v>
      </c>
      <c r="D56" s="298"/>
      <c r="E56" s="299"/>
      <c r="F56" s="300"/>
      <c r="G56" s="119"/>
      <c r="H56" s="120" t="s">
        <v>19</v>
      </c>
      <c r="I56" s="272"/>
      <c r="J56" s="273"/>
      <c r="K56" s="44"/>
      <c r="L56" s="284"/>
      <c r="M56" s="257"/>
      <c r="N56" s="237"/>
      <c r="O56" s="238"/>
      <c r="P56" s="238"/>
      <c r="Q56" s="238"/>
      <c r="R56" s="238"/>
      <c r="S56" s="238"/>
      <c r="T56" s="256"/>
      <c r="U56" s="257"/>
      <c r="V56" s="237"/>
      <c r="W56" s="238"/>
      <c r="X56" s="238"/>
      <c r="Y56" s="238"/>
      <c r="Z56" s="238"/>
      <c r="AA56" s="238"/>
      <c r="AB56" s="256"/>
      <c r="AC56" s="286"/>
      <c r="AD56" s="237"/>
      <c r="AE56" s="238"/>
      <c r="AF56" s="238"/>
      <c r="AG56" s="238"/>
      <c r="AH56" s="256"/>
      <c r="AI56" s="257"/>
      <c r="AJ56" s="237">
        <f>AK55*AM55*AO55</f>
        <v>0</v>
      </c>
      <c r="AK56" s="238"/>
      <c r="AL56" s="238"/>
      <c r="AM56" s="238"/>
      <c r="AN56" s="238"/>
      <c r="AO56" s="238"/>
      <c r="AP56" s="58" t="s">
        <v>2</v>
      </c>
      <c r="AQ56" s="257"/>
      <c r="AR56" s="259"/>
      <c r="AS56" s="255"/>
      <c r="AT56" s="296"/>
      <c r="AU56" s="252"/>
      <c r="AV56" s="340"/>
      <c r="AW56" s="342"/>
    </row>
    <row r="57" spans="1:49" ht="30" customHeight="1">
      <c r="A57" s="274">
        <v>9</v>
      </c>
      <c r="B57" s="277" t="s">
        <v>129</v>
      </c>
      <c r="C57" s="278"/>
      <c r="D57" s="279" t="s">
        <v>130</v>
      </c>
      <c r="E57" s="280"/>
      <c r="F57" s="281"/>
      <c r="G57" s="102" t="s">
        <v>131</v>
      </c>
      <c r="H57" s="103"/>
      <c r="I57" s="250" t="s">
        <v>4</v>
      </c>
      <c r="J57" s="282"/>
      <c r="K57" s="44"/>
      <c r="L57" s="283">
        <v>9</v>
      </c>
      <c r="M57" s="245" t="s">
        <v>80</v>
      </c>
      <c r="N57" s="48" t="s">
        <v>31</v>
      </c>
      <c r="O57" s="104"/>
      <c r="P57" s="50" t="s">
        <v>15</v>
      </c>
      <c r="Q57" s="105"/>
      <c r="R57" s="50" t="s">
        <v>22</v>
      </c>
      <c r="S57" s="106"/>
      <c r="T57" s="47" t="s">
        <v>19</v>
      </c>
      <c r="U57" s="245" t="s">
        <v>80</v>
      </c>
      <c r="V57" s="48" t="s">
        <v>132</v>
      </c>
      <c r="W57" s="104"/>
      <c r="X57" s="50" t="s">
        <v>15</v>
      </c>
      <c r="Y57" s="50">
        <v>2</v>
      </c>
      <c r="Z57" s="50" t="s">
        <v>133</v>
      </c>
      <c r="AA57" s="106"/>
      <c r="AB57" s="47" t="s">
        <v>19</v>
      </c>
      <c r="AC57" s="285" t="s">
        <v>4</v>
      </c>
      <c r="AD57" s="263"/>
      <c r="AE57" s="264"/>
      <c r="AF57" s="264"/>
      <c r="AG57" s="264"/>
      <c r="AH57" s="265"/>
      <c r="AI57" s="245" t="s">
        <v>9</v>
      </c>
      <c r="AJ57" s="45" t="s">
        <v>31</v>
      </c>
      <c r="AK57" s="104"/>
      <c r="AL57" s="50" t="s">
        <v>15</v>
      </c>
      <c r="AM57" s="106"/>
      <c r="AN57" s="50" t="s">
        <v>23</v>
      </c>
      <c r="AO57" s="107"/>
      <c r="AP57" s="47" t="s">
        <v>16</v>
      </c>
      <c r="AQ57" s="245" t="s">
        <v>81</v>
      </c>
      <c r="AR57" s="246"/>
      <c r="AS57" s="247"/>
      <c r="AT57" s="250">
        <f t="shared" ref="AT57" si="7">N61+V61+AD61+AJ60+AJ62+AJ58+AR61</f>
        <v>0</v>
      </c>
      <c r="AU57" s="251" t="s">
        <v>2</v>
      </c>
      <c r="AV57" s="339">
        <v>0</v>
      </c>
      <c r="AW57" s="341" t="s">
        <v>2</v>
      </c>
    </row>
    <row r="58" spans="1:49" ht="30" customHeight="1">
      <c r="A58" s="275"/>
      <c r="B58" s="227"/>
      <c r="C58" s="228"/>
      <c r="D58" s="287"/>
      <c r="E58" s="288"/>
      <c r="F58" s="289"/>
      <c r="G58" s="108"/>
      <c r="H58" s="109" t="s">
        <v>19</v>
      </c>
      <c r="I58" s="258"/>
      <c r="J58" s="290"/>
      <c r="K58" s="44"/>
      <c r="L58" s="284"/>
      <c r="M58" s="224"/>
      <c r="N58" s="55" t="s">
        <v>31</v>
      </c>
      <c r="O58" s="110"/>
      <c r="P58" s="57" t="s">
        <v>15</v>
      </c>
      <c r="Q58" s="111"/>
      <c r="R58" s="57" t="s">
        <v>22</v>
      </c>
      <c r="S58" s="112"/>
      <c r="T58" s="54" t="s">
        <v>19</v>
      </c>
      <c r="U58" s="224"/>
      <c r="V58" s="55" t="s">
        <v>132</v>
      </c>
      <c r="W58" s="110"/>
      <c r="X58" s="57" t="s">
        <v>15</v>
      </c>
      <c r="Y58" s="57">
        <v>2</v>
      </c>
      <c r="Z58" s="57" t="s">
        <v>133</v>
      </c>
      <c r="AA58" s="112"/>
      <c r="AB58" s="54" t="s">
        <v>19</v>
      </c>
      <c r="AC58" s="225"/>
      <c r="AD58" s="266"/>
      <c r="AE58" s="253"/>
      <c r="AF58" s="253"/>
      <c r="AG58" s="253"/>
      <c r="AH58" s="267"/>
      <c r="AI58" s="257"/>
      <c r="AJ58" s="237">
        <f>AK57*AM57*AO57</f>
        <v>0</v>
      </c>
      <c r="AK58" s="238"/>
      <c r="AL58" s="238"/>
      <c r="AM58" s="238"/>
      <c r="AN58" s="238"/>
      <c r="AO58" s="238"/>
      <c r="AP58" s="58" t="s">
        <v>2</v>
      </c>
      <c r="AQ58" s="224"/>
      <c r="AR58" s="248"/>
      <c r="AS58" s="249"/>
      <c r="AT58" s="235"/>
      <c r="AU58" s="252"/>
      <c r="AV58" s="340"/>
      <c r="AW58" s="342"/>
    </row>
    <row r="59" spans="1:49" ht="30" customHeight="1">
      <c r="A59" s="275"/>
      <c r="B59" s="239" t="s">
        <v>134</v>
      </c>
      <c r="C59" s="240"/>
      <c r="D59" s="293" t="s">
        <v>135</v>
      </c>
      <c r="E59" s="294"/>
      <c r="F59" s="295"/>
      <c r="G59" s="114" t="s">
        <v>136</v>
      </c>
      <c r="H59" s="115"/>
      <c r="I59" s="291"/>
      <c r="J59" s="292"/>
      <c r="K59" s="44"/>
      <c r="L59" s="284"/>
      <c r="M59" s="224"/>
      <c r="N59" s="55" t="s">
        <v>31</v>
      </c>
      <c r="O59" s="110"/>
      <c r="P59" s="57" t="s">
        <v>15</v>
      </c>
      <c r="Q59" s="111"/>
      <c r="R59" s="57" t="s">
        <v>22</v>
      </c>
      <c r="S59" s="112"/>
      <c r="T59" s="54" t="s">
        <v>19</v>
      </c>
      <c r="U59" s="224"/>
      <c r="V59" s="55" t="s">
        <v>132</v>
      </c>
      <c r="W59" s="110"/>
      <c r="X59" s="57" t="s">
        <v>15</v>
      </c>
      <c r="Y59" s="57">
        <v>2</v>
      </c>
      <c r="Z59" s="57" t="s">
        <v>133</v>
      </c>
      <c r="AA59" s="112"/>
      <c r="AB59" s="54" t="s">
        <v>19</v>
      </c>
      <c r="AC59" s="225" t="s">
        <v>80</v>
      </c>
      <c r="AD59" s="260" t="s">
        <v>32</v>
      </c>
      <c r="AE59" s="261"/>
      <c r="AF59" s="262" t="s">
        <v>33</v>
      </c>
      <c r="AG59" s="253"/>
      <c r="AH59" s="216" t="s">
        <v>16</v>
      </c>
      <c r="AI59" s="245" t="s">
        <v>10</v>
      </c>
      <c r="AJ59" s="45" t="s">
        <v>31</v>
      </c>
      <c r="AK59" s="104"/>
      <c r="AL59" s="50" t="s">
        <v>15</v>
      </c>
      <c r="AM59" s="106"/>
      <c r="AN59" s="50" t="s">
        <v>43</v>
      </c>
      <c r="AO59" s="107"/>
      <c r="AP59" s="47" t="s">
        <v>16</v>
      </c>
      <c r="AQ59" s="226" t="s">
        <v>24</v>
      </c>
      <c r="AR59" s="268"/>
      <c r="AS59" s="269"/>
      <c r="AT59" s="235"/>
      <c r="AU59" s="252"/>
      <c r="AV59" s="340"/>
      <c r="AW59" s="342"/>
    </row>
    <row r="60" spans="1:49" ht="30" customHeight="1">
      <c r="A60" s="275"/>
      <c r="B60" s="227"/>
      <c r="C60" s="228"/>
      <c r="D60" s="229"/>
      <c r="E60" s="230"/>
      <c r="F60" s="231"/>
      <c r="G60" s="108"/>
      <c r="H60" s="109" t="s">
        <v>19</v>
      </c>
      <c r="I60" s="235" t="s">
        <v>137</v>
      </c>
      <c r="J60" s="236"/>
      <c r="K60" s="44"/>
      <c r="L60" s="284"/>
      <c r="M60" s="254"/>
      <c r="N60" s="55" t="s">
        <v>31</v>
      </c>
      <c r="O60" s="110"/>
      <c r="P60" s="57" t="s">
        <v>15</v>
      </c>
      <c r="Q60" s="111"/>
      <c r="R60" s="57" t="s">
        <v>22</v>
      </c>
      <c r="S60" s="112"/>
      <c r="T60" s="54" t="s">
        <v>19</v>
      </c>
      <c r="U60" s="254"/>
      <c r="V60" s="55" t="s">
        <v>132</v>
      </c>
      <c r="W60" s="110"/>
      <c r="X60" s="57" t="s">
        <v>15</v>
      </c>
      <c r="Y60" s="57">
        <v>2</v>
      </c>
      <c r="Z60" s="57" t="s">
        <v>133</v>
      </c>
      <c r="AA60" s="112"/>
      <c r="AB60" s="54" t="s">
        <v>19</v>
      </c>
      <c r="AC60" s="225"/>
      <c r="AD60" s="260"/>
      <c r="AE60" s="261"/>
      <c r="AF60" s="262"/>
      <c r="AG60" s="253"/>
      <c r="AH60" s="216"/>
      <c r="AI60" s="224"/>
      <c r="AJ60" s="237">
        <f>AK59*AM59*AO59</f>
        <v>0</v>
      </c>
      <c r="AK60" s="238"/>
      <c r="AL60" s="238"/>
      <c r="AM60" s="238"/>
      <c r="AN60" s="238"/>
      <c r="AO60" s="238"/>
      <c r="AP60" s="58" t="s">
        <v>2</v>
      </c>
      <c r="AQ60" s="254"/>
      <c r="AR60" s="270"/>
      <c r="AS60" s="271"/>
      <c r="AT60" s="235"/>
      <c r="AU60" s="252"/>
      <c r="AV60" s="340"/>
      <c r="AW60" s="342"/>
    </row>
    <row r="61" spans="1:49" ht="30" customHeight="1">
      <c r="A61" s="275"/>
      <c r="B61" s="239" t="s">
        <v>138</v>
      </c>
      <c r="C61" s="240"/>
      <c r="D61" s="229"/>
      <c r="E61" s="230"/>
      <c r="F61" s="231"/>
      <c r="G61" s="113" t="s">
        <v>39</v>
      </c>
      <c r="H61" s="116"/>
      <c r="I61" s="241"/>
      <c r="J61" s="242"/>
      <c r="K61" s="44"/>
      <c r="L61" s="284"/>
      <c r="M61" s="224" t="s">
        <v>8</v>
      </c>
      <c r="N61" s="214">
        <f>(O57*Q57*S57)+(O58*Q58*S58)+(O59*Q59*S59)+(O60*Q60*S60)</f>
        <v>0</v>
      </c>
      <c r="O61" s="215"/>
      <c r="P61" s="215"/>
      <c r="Q61" s="215"/>
      <c r="R61" s="215"/>
      <c r="S61" s="215"/>
      <c r="T61" s="216" t="s">
        <v>2</v>
      </c>
      <c r="U61" s="224" t="s">
        <v>8</v>
      </c>
      <c r="V61" s="214">
        <f>(W57*Y57*AA57)+(W58*Y58*AA58)+(W59*Y59*AA59)+(W60*Y60*AA60)</f>
        <v>0</v>
      </c>
      <c r="W61" s="215"/>
      <c r="X61" s="215"/>
      <c r="Y61" s="215"/>
      <c r="Z61" s="215"/>
      <c r="AA61" s="215"/>
      <c r="AB61" s="216" t="s">
        <v>2</v>
      </c>
      <c r="AC61" s="225" t="s">
        <v>79</v>
      </c>
      <c r="AD61" s="214">
        <f>AE59*AG59</f>
        <v>0</v>
      </c>
      <c r="AE61" s="215"/>
      <c r="AF61" s="215"/>
      <c r="AG61" s="215"/>
      <c r="AH61" s="216" t="s">
        <v>2</v>
      </c>
      <c r="AI61" s="245" t="s">
        <v>5</v>
      </c>
      <c r="AJ61" s="45" t="s">
        <v>132</v>
      </c>
      <c r="AK61" s="104"/>
      <c r="AL61" s="50" t="s">
        <v>15</v>
      </c>
      <c r="AM61" s="50">
        <v>2</v>
      </c>
      <c r="AN61" s="50" t="s">
        <v>133</v>
      </c>
      <c r="AO61" s="107"/>
      <c r="AP61" s="47" t="s">
        <v>16</v>
      </c>
      <c r="AQ61" s="224" t="s">
        <v>34</v>
      </c>
      <c r="AR61" s="258"/>
      <c r="AS61" s="211" t="s">
        <v>2</v>
      </c>
      <c r="AT61" s="235"/>
      <c r="AU61" s="252"/>
      <c r="AV61" s="340"/>
      <c r="AW61" s="342"/>
    </row>
    <row r="62" spans="1:49" ht="30" customHeight="1">
      <c r="A62" s="297"/>
      <c r="B62" s="117"/>
      <c r="C62" s="118" t="s">
        <v>43</v>
      </c>
      <c r="D62" s="298"/>
      <c r="E62" s="299"/>
      <c r="F62" s="300"/>
      <c r="G62" s="119"/>
      <c r="H62" s="120" t="s">
        <v>19</v>
      </c>
      <c r="I62" s="272"/>
      <c r="J62" s="273"/>
      <c r="K62" s="44"/>
      <c r="L62" s="284"/>
      <c r="M62" s="257"/>
      <c r="N62" s="237"/>
      <c r="O62" s="238"/>
      <c r="P62" s="238"/>
      <c r="Q62" s="238"/>
      <c r="R62" s="238"/>
      <c r="S62" s="238"/>
      <c r="T62" s="256"/>
      <c r="U62" s="257"/>
      <c r="V62" s="237"/>
      <c r="W62" s="238"/>
      <c r="X62" s="238"/>
      <c r="Y62" s="238"/>
      <c r="Z62" s="238"/>
      <c r="AA62" s="238"/>
      <c r="AB62" s="256"/>
      <c r="AC62" s="286"/>
      <c r="AD62" s="237"/>
      <c r="AE62" s="238"/>
      <c r="AF62" s="238"/>
      <c r="AG62" s="238"/>
      <c r="AH62" s="256"/>
      <c r="AI62" s="257"/>
      <c r="AJ62" s="237">
        <f>AK61*AM61*AO61</f>
        <v>0</v>
      </c>
      <c r="AK62" s="238"/>
      <c r="AL62" s="238"/>
      <c r="AM62" s="238"/>
      <c r="AN62" s="238"/>
      <c r="AO62" s="238"/>
      <c r="AP62" s="58" t="s">
        <v>2</v>
      </c>
      <c r="AQ62" s="257"/>
      <c r="AR62" s="259"/>
      <c r="AS62" s="255"/>
      <c r="AT62" s="296"/>
      <c r="AU62" s="252"/>
      <c r="AV62" s="340"/>
      <c r="AW62" s="342"/>
    </row>
    <row r="63" spans="1:49" ht="30" customHeight="1">
      <c r="A63" s="274">
        <v>10</v>
      </c>
      <c r="B63" s="277" t="s">
        <v>129</v>
      </c>
      <c r="C63" s="278"/>
      <c r="D63" s="279" t="s">
        <v>130</v>
      </c>
      <c r="E63" s="280"/>
      <c r="F63" s="281"/>
      <c r="G63" s="102" t="s">
        <v>131</v>
      </c>
      <c r="H63" s="103"/>
      <c r="I63" s="250" t="s">
        <v>4</v>
      </c>
      <c r="J63" s="282"/>
      <c r="K63" s="44"/>
      <c r="L63" s="283">
        <v>10</v>
      </c>
      <c r="M63" s="245" t="s">
        <v>80</v>
      </c>
      <c r="N63" s="48" t="s">
        <v>31</v>
      </c>
      <c r="O63" s="104"/>
      <c r="P63" s="50" t="s">
        <v>15</v>
      </c>
      <c r="Q63" s="105"/>
      <c r="R63" s="50" t="s">
        <v>22</v>
      </c>
      <c r="S63" s="106"/>
      <c r="T63" s="47" t="s">
        <v>19</v>
      </c>
      <c r="U63" s="245" t="s">
        <v>80</v>
      </c>
      <c r="V63" s="48" t="s">
        <v>132</v>
      </c>
      <c r="W63" s="104"/>
      <c r="X63" s="50" t="s">
        <v>15</v>
      </c>
      <c r="Y63" s="50">
        <v>2</v>
      </c>
      <c r="Z63" s="50" t="s">
        <v>133</v>
      </c>
      <c r="AA63" s="106"/>
      <c r="AB63" s="47" t="s">
        <v>19</v>
      </c>
      <c r="AC63" s="285" t="s">
        <v>4</v>
      </c>
      <c r="AD63" s="263"/>
      <c r="AE63" s="264"/>
      <c r="AF63" s="264"/>
      <c r="AG63" s="264"/>
      <c r="AH63" s="265"/>
      <c r="AI63" s="245" t="s">
        <v>9</v>
      </c>
      <c r="AJ63" s="45" t="s">
        <v>31</v>
      </c>
      <c r="AK63" s="104"/>
      <c r="AL63" s="50" t="s">
        <v>15</v>
      </c>
      <c r="AM63" s="106"/>
      <c r="AN63" s="50" t="s">
        <v>23</v>
      </c>
      <c r="AO63" s="107"/>
      <c r="AP63" s="47" t="s">
        <v>16</v>
      </c>
      <c r="AQ63" s="245" t="s">
        <v>81</v>
      </c>
      <c r="AR63" s="246"/>
      <c r="AS63" s="247"/>
      <c r="AT63" s="250">
        <f t="shared" ref="AT63" si="8">N67+V67+AD67+AJ66+AJ68+AJ64+AR67</f>
        <v>0</v>
      </c>
      <c r="AU63" s="251" t="s">
        <v>2</v>
      </c>
      <c r="AV63" s="339">
        <v>0</v>
      </c>
      <c r="AW63" s="341" t="s">
        <v>2</v>
      </c>
    </row>
    <row r="64" spans="1:49" ht="30" customHeight="1">
      <c r="A64" s="275"/>
      <c r="B64" s="227"/>
      <c r="C64" s="228"/>
      <c r="D64" s="287"/>
      <c r="E64" s="288"/>
      <c r="F64" s="289"/>
      <c r="G64" s="108"/>
      <c r="H64" s="109" t="s">
        <v>19</v>
      </c>
      <c r="I64" s="258"/>
      <c r="J64" s="290"/>
      <c r="K64" s="44"/>
      <c r="L64" s="284"/>
      <c r="M64" s="224"/>
      <c r="N64" s="55" t="s">
        <v>31</v>
      </c>
      <c r="O64" s="110"/>
      <c r="P64" s="57" t="s">
        <v>15</v>
      </c>
      <c r="Q64" s="111"/>
      <c r="R64" s="57" t="s">
        <v>22</v>
      </c>
      <c r="S64" s="112"/>
      <c r="T64" s="54" t="s">
        <v>19</v>
      </c>
      <c r="U64" s="224"/>
      <c r="V64" s="55" t="s">
        <v>132</v>
      </c>
      <c r="W64" s="110"/>
      <c r="X64" s="57" t="s">
        <v>15</v>
      </c>
      <c r="Y64" s="57">
        <v>2</v>
      </c>
      <c r="Z64" s="57" t="s">
        <v>133</v>
      </c>
      <c r="AA64" s="112"/>
      <c r="AB64" s="54" t="s">
        <v>19</v>
      </c>
      <c r="AC64" s="225"/>
      <c r="AD64" s="266"/>
      <c r="AE64" s="253"/>
      <c r="AF64" s="253"/>
      <c r="AG64" s="253"/>
      <c r="AH64" s="267"/>
      <c r="AI64" s="257"/>
      <c r="AJ64" s="237">
        <f>AK63*AM63*AO63</f>
        <v>0</v>
      </c>
      <c r="AK64" s="238"/>
      <c r="AL64" s="238"/>
      <c r="AM64" s="238"/>
      <c r="AN64" s="238"/>
      <c r="AO64" s="238"/>
      <c r="AP64" s="58" t="s">
        <v>2</v>
      </c>
      <c r="AQ64" s="224"/>
      <c r="AR64" s="248"/>
      <c r="AS64" s="249"/>
      <c r="AT64" s="235"/>
      <c r="AU64" s="252"/>
      <c r="AV64" s="340"/>
      <c r="AW64" s="342"/>
    </row>
    <row r="65" spans="1:49" ht="30" customHeight="1">
      <c r="A65" s="275"/>
      <c r="B65" s="239" t="s">
        <v>134</v>
      </c>
      <c r="C65" s="240"/>
      <c r="D65" s="293" t="s">
        <v>135</v>
      </c>
      <c r="E65" s="294"/>
      <c r="F65" s="295"/>
      <c r="G65" s="114" t="s">
        <v>136</v>
      </c>
      <c r="H65" s="115"/>
      <c r="I65" s="291"/>
      <c r="J65" s="292"/>
      <c r="K65" s="44"/>
      <c r="L65" s="284"/>
      <c r="M65" s="224"/>
      <c r="N65" s="55" t="s">
        <v>31</v>
      </c>
      <c r="O65" s="110"/>
      <c r="P65" s="57" t="s">
        <v>15</v>
      </c>
      <c r="Q65" s="111"/>
      <c r="R65" s="57" t="s">
        <v>22</v>
      </c>
      <c r="S65" s="112"/>
      <c r="T65" s="54" t="s">
        <v>19</v>
      </c>
      <c r="U65" s="224"/>
      <c r="V65" s="55" t="s">
        <v>132</v>
      </c>
      <c r="W65" s="110"/>
      <c r="X65" s="57" t="s">
        <v>15</v>
      </c>
      <c r="Y65" s="57">
        <v>2</v>
      </c>
      <c r="Z65" s="57" t="s">
        <v>133</v>
      </c>
      <c r="AA65" s="112"/>
      <c r="AB65" s="54" t="s">
        <v>19</v>
      </c>
      <c r="AC65" s="225" t="s">
        <v>80</v>
      </c>
      <c r="AD65" s="260" t="s">
        <v>32</v>
      </c>
      <c r="AE65" s="261"/>
      <c r="AF65" s="262" t="s">
        <v>33</v>
      </c>
      <c r="AG65" s="253"/>
      <c r="AH65" s="216" t="s">
        <v>16</v>
      </c>
      <c r="AI65" s="245" t="s">
        <v>10</v>
      </c>
      <c r="AJ65" s="45" t="s">
        <v>31</v>
      </c>
      <c r="AK65" s="104"/>
      <c r="AL65" s="50" t="s">
        <v>15</v>
      </c>
      <c r="AM65" s="106"/>
      <c r="AN65" s="50" t="s">
        <v>43</v>
      </c>
      <c r="AO65" s="107"/>
      <c r="AP65" s="47" t="s">
        <v>16</v>
      </c>
      <c r="AQ65" s="226" t="s">
        <v>24</v>
      </c>
      <c r="AR65" s="268"/>
      <c r="AS65" s="269"/>
      <c r="AT65" s="235"/>
      <c r="AU65" s="252"/>
      <c r="AV65" s="340"/>
      <c r="AW65" s="342"/>
    </row>
    <row r="66" spans="1:49" ht="30" customHeight="1">
      <c r="A66" s="275"/>
      <c r="B66" s="227"/>
      <c r="C66" s="228"/>
      <c r="D66" s="229"/>
      <c r="E66" s="230"/>
      <c r="F66" s="231"/>
      <c r="G66" s="108"/>
      <c r="H66" s="109" t="s">
        <v>19</v>
      </c>
      <c r="I66" s="235" t="s">
        <v>137</v>
      </c>
      <c r="J66" s="236"/>
      <c r="K66" s="44"/>
      <c r="L66" s="284"/>
      <c r="M66" s="254"/>
      <c r="N66" s="55" t="s">
        <v>31</v>
      </c>
      <c r="O66" s="110"/>
      <c r="P66" s="57" t="s">
        <v>15</v>
      </c>
      <c r="Q66" s="111"/>
      <c r="R66" s="57" t="s">
        <v>22</v>
      </c>
      <c r="S66" s="112"/>
      <c r="T66" s="54" t="s">
        <v>19</v>
      </c>
      <c r="U66" s="254"/>
      <c r="V66" s="55" t="s">
        <v>132</v>
      </c>
      <c r="W66" s="110"/>
      <c r="X66" s="57" t="s">
        <v>15</v>
      </c>
      <c r="Y66" s="57">
        <v>2</v>
      </c>
      <c r="Z66" s="57" t="s">
        <v>133</v>
      </c>
      <c r="AA66" s="112"/>
      <c r="AB66" s="54" t="s">
        <v>19</v>
      </c>
      <c r="AC66" s="225"/>
      <c r="AD66" s="260"/>
      <c r="AE66" s="261"/>
      <c r="AF66" s="262"/>
      <c r="AG66" s="253"/>
      <c r="AH66" s="216"/>
      <c r="AI66" s="224"/>
      <c r="AJ66" s="237">
        <f>AK65*AM65*AO65</f>
        <v>0</v>
      </c>
      <c r="AK66" s="238"/>
      <c r="AL66" s="238"/>
      <c r="AM66" s="238"/>
      <c r="AN66" s="238"/>
      <c r="AO66" s="238"/>
      <c r="AP66" s="58" t="s">
        <v>2</v>
      </c>
      <c r="AQ66" s="254"/>
      <c r="AR66" s="270"/>
      <c r="AS66" s="271"/>
      <c r="AT66" s="235"/>
      <c r="AU66" s="252"/>
      <c r="AV66" s="340"/>
      <c r="AW66" s="342"/>
    </row>
    <row r="67" spans="1:49" ht="30" customHeight="1">
      <c r="A67" s="275"/>
      <c r="B67" s="239" t="s">
        <v>138</v>
      </c>
      <c r="C67" s="240"/>
      <c r="D67" s="229"/>
      <c r="E67" s="230"/>
      <c r="F67" s="231"/>
      <c r="G67" s="113" t="s">
        <v>39</v>
      </c>
      <c r="H67" s="116"/>
      <c r="I67" s="241"/>
      <c r="J67" s="242"/>
      <c r="K67" s="44"/>
      <c r="L67" s="284"/>
      <c r="M67" s="224" t="s">
        <v>8</v>
      </c>
      <c r="N67" s="214">
        <f>(O63*Q63*S63)+(O64*Q64*S64)+(O65*Q65*S65)+(O66*Q66*S66)</f>
        <v>0</v>
      </c>
      <c r="O67" s="215"/>
      <c r="P67" s="215"/>
      <c r="Q67" s="215"/>
      <c r="R67" s="215"/>
      <c r="S67" s="215"/>
      <c r="T67" s="216" t="s">
        <v>2</v>
      </c>
      <c r="U67" s="224" t="s">
        <v>8</v>
      </c>
      <c r="V67" s="214">
        <f>(W63*Y63*AA63)+(W64*Y64*AA64)+(W65*Y65*AA65)+(W66*Y66*AA66)</f>
        <v>0</v>
      </c>
      <c r="W67" s="215"/>
      <c r="X67" s="215"/>
      <c r="Y67" s="215"/>
      <c r="Z67" s="215"/>
      <c r="AA67" s="215"/>
      <c r="AB67" s="216" t="s">
        <v>2</v>
      </c>
      <c r="AC67" s="225" t="s">
        <v>79</v>
      </c>
      <c r="AD67" s="214">
        <f>AE65*AG65</f>
        <v>0</v>
      </c>
      <c r="AE67" s="215"/>
      <c r="AF67" s="215"/>
      <c r="AG67" s="215"/>
      <c r="AH67" s="216" t="s">
        <v>2</v>
      </c>
      <c r="AI67" s="245" t="s">
        <v>5</v>
      </c>
      <c r="AJ67" s="45" t="s">
        <v>132</v>
      </c>
      <c r="AK67" s="104"/>
      <c r="AL67" s="50" t="s">
        <v>15</v>
      </c>
      <c r="AM67" s="50">
        <v>2</v>
      </c>
      <c r="AN67" s="50" t="s">
        <v>133</v>
      </c>
      <c r="AO67" s="107"/>
      <c r="AP67" s="47" t="s">
        <v>16</v>
      </c>
      <c r="AQ67" s="224" t="s">
        <v>34</v>
      </c>
      <c r="AR67" s="258"/>
      <c r="AS67" s="211" t="s">
        <v>2</v>
      </c>
      <c r="AT67" s="235"/>
      <c r="AU67" s="252"/>
      <c r="AV67" s="340"/>
      <c r="AW67" s="342"/>
    </row>
    <row r="68" spans="1:49" ht="30" customHeight="1" thickBot="1">
      <c r="A68" s="276"/>
      <c r="B68" s="121"/>
      <c r="C68" s="122" t="s">
        <v>43</v>
      </c>
      <c r="D68" s="232"/>
      <c r="E68" s="233"/>
      <c r="F68" s="234"/>
      <c r="G68" s="123"/>
      <c r="H68" s="124" t="s">
        <v>19</v>
      </c>
      <c r="I68" s="243"/>
      <c r="J68" s="244"/>
      <c r="K68" s="44"/>
      <c r="L68" s="284"/>
      <c r="M68" s="224"/>
      <c r="N68" s="212"/>
      <c r="O68" s="213"/>
      <c r="P68" s="213"/>
      <c r="Q68" s="213"/>
      <c r="R68" s="213"/>
      <c r="S68" s="213"/>
      <c r="T68" s="217"/>
      <c r="U68" s="224"/>
      <c r="V68" s="212"/>
      <c r="W68" s="213"/>
      <c r="X68" s="213"/>
      <c r="Y68" s="213"/>
      <c r="Z68" s="213"/>
      <c r="AA68" s="213"/>
      <c r="AB68" s="217"/>
      <c r="AC68" s="226"/>
      <c r="AD68" s="212"/>
      <c r="AE68" s="213"/>
      <c r="AF68" s="213"/>
      <c r="AG68" s="213"/>
      <c r="AH68" s="217"/>
      <c r="AI68" s="224"/>
      <c r="AJ68" s="212">
        <f>AK67*AM67*AO67</f>
        <v>0</v>
      </c>
      <c r="AK68" s="213"/>
      <c r="AL68" s="213"/>
      <c r="AM68" s="213"/>
      <c r="AN68" s="213"/>
      <c r="AO68" s="213"/>
      <c r="AP68" s="152" t="s">
        <v>2</v>
      </c>
      <c r="AQ68" s="224"/>
      <c r="AR68" s="258"/>
      <c r="AS68" s="211"/>
      <c r="AT68" s="235"/>
      <c r="AU68" s="252"/>
      <c r="AV68" s="340"/>
      <c r="AW68" s="342"/>
    </row>
    <row r="69" spans="1:49" s="19" customFormat="1" ht="37.5" customHeight="1">
      <c r="A69" s="17"/>
      <c r="B69" s="16"/>
      <c r="C69" s="17"/>
      <c r="D69" s="17"/>
      <c r="E69" s="17"/>
      <c r="F69" s="17"/>
      <c r="G69" s="16"/>
      <c r="H69" s="17"/>
      <c r="I69" s="16"/>
      <c r="J69" s="17"/>
      <c r="K69" s="65"/>
      <c r="L69" s="222" t="s">
        <v>17</v>
      </c>
      <c r="M69" s="209" t="s">
        <v>10</v>
      </c>
      <c r="N69" s="203">
        <f>N13+N19+N25+N31+N37+N43+N49+N55+N61+N67</f>
        <v>738000</v>
      </c>
      <c r="O69" s="204"/>
      <c r="P69" s="204"/>
      <c r="Q69" s="204"/>
      <c r="R69" s="204"/>
      <c r="S69" s="204"/>
      <c r="T69" s="207" t="s">
        <v>2</v>
      </c>
      <c r="U69" s="209" t="s">
        <v>5</v>
      </c>
      <c r="V69" s="203">
        <f>V13+V19+V25+V31+V37+V43+V49+V55+V61+V67</f>
        <v>792000</v>
      </c>
      <c r="W69" s="204"/>
      <c r="X69" s="204"/>
      <c r="Y69" s="204"/>
      <c r="Z69" s="204"/>
      <c r="AA69" s="204"/>
      <c r="AB69" s="207" t="s">
        <v>2</v>
      </c>
      <c r="AC69" s="209" t="s">
        <v>51</v>
      </c>
      <c r="AD69" s="203">
        <f>AD13+AD19+AD25+AD31+AD37++AD37+AD37+AD43+AD49+AD55+AD61+AD67</f>
        <v>45000</v>
      </c>
      <c r="AE69" s="204"/>
      <c r="AF69" s="204"/>
      <c r="AG69" s="204"/>
      <c r="AH69" s="207" t="s">
        <v>2</v>
      </c>
      <c r="AI69" s="209" t="s">
        <v>78</v>
      </c>
      <c r="AJ69" s="204">
        <f>AJ10+AJ12+AJ14+AJ16+AJ18+AJ20+AJ22+AJ24+AJ26+AJ28+AJ30+AJ32+AJ34+AJ36+AJ38+AJ40+AJ42+AJ44+AJ46+AJ48+AJ50+AJ52+AJ54+AJ56+AJ58+AJ60+AJ62+AJ64+AJ66+AJ68</f>
        <v>76000</v>
      </c>
      <c r="AK69" s="204"/>
      <c r="AL69" s="204"/>
      <c r="AM69" s="204"/>
      <c r="AN69" s="204"/>
      <c r="AO69" s="204"/>
      <c r="AP69" s="207" t="s">
        <v>2</v>
      </c>
      <c r="AQ69" s="209" t="s">
        <v>14</v>
      </c>
      <c r="AR69" s="218">
        <f>AR13+AR19+AR25+AR31+AR37+AR43+AR49+AR55+AR61+AR67</f>
        <v>40000</v>
      </c>
      <c r="AS69" s="220" t="s">
        <v>2</v>
      </c>
      <c r="AT69" s="201" t="s">
        <v>77</v>
      </c>
      <c r="AU69" s="202"/>
      <c r="AV69" s="343" t="s">
        <v>76</v>
      </c>
      <c r="AW69" s="344"/>
    </row>
    <row r="70" spans="1:49" ht="37.5" customHeight="1" thickBot="1">
      <c r="A70" s="17"/>
      <c r="L70" s="223"/>
      <c r="M70" s="210"/>
      <c r="N70" s="205"/>
      <c r="O70" s="206"/>
      <c r="P70" s="206"/>
      <c r="Q70" s="206"/>
      <c r="R70" s="206"/>
      <c r="S70" s="206"/>
      <c r="T70" s="208"/>
      <c r="U70" s="210"/>
      <c r="V70" s="205"/>
      <c r="W70" s="206"/>
      <c r="X70" s="206"/>
      <c r="Y70" s="206"/>
      <c r="Z70" s="206"/>
      <c r="AA70" s="206"/>
      <c r="AB70" s="208"/>
      <c r="AC70" s="210"/>
      <c r="AD70" s="205"/>
      <c r="AE70" s="206"/>
      <c r="AF70" s="206"/>
      <c r="AG70" s="206"/>
      <c r="AH70" s="208"/>
      <c r="AI70" s="210"/>
      <c r="AJ70" s="206"/>
      <c r="AK70" s="206"/>
      <c r="AL70" s="206"/>
      <c r="AM70" s="206"/>
      <c r="AN70" s="206"/>
      <c r="AO70" s="206"/>
      <c r="AP70" s="208"/>
      <c r="AQ70" s="210"/>
      <c r="AR70" s="219"/>
      <c r="AS70" s="221"/>
      <c r="AT70" s="125">
        <f>SUM(AT9:AT68)</f>
        <v>1691000</v>
      </c>
      <c r="AU70" s="151" t="s">
        <v>2</v>
      </c>
      <c r="AV70" s="125">
        <f>SUM(AV9:AV68)</f>
        <v>1000000</v>
      </c>
      <c r="AW70" s="126" t="s">
        <v>2</v>
      </c>
    </row>
    <row r="71" spans="1:49" ht="37.5" customHeight="1">
      <c r="A71" s="17"/>
      <c r="L71" s="150"/>
      <c r="M71" s="150"/>
      <c r="N71" s="148"/>
      <c r="O71" s="148"/>
      <c r="P71" s="148"/>
      <c r="Q71" s="148"/>
      <c r="R71" s="148"/>
      <c r="S71" s="148"/>
      <c r="T71" s="149"/>
      <c r="U71" s="150"/>
      <c r="V71" s="148"/>
      <c r="W71" s="148"/>
      <c r="X71" s="148"/>
      <c r="Y71" s="148"/>
      <c r="Z71" s="148"/>
      <c r="AA71" s="148"/>
      <c r="AB71" s="149"/>
      <c r="AC71" s="150"/>
      <c r="AD71" s="148"/>
      <c r="AE71" s="148"/>
      <c r="AF71" s="148"/>
      <c r="AG71" s="148"/>
      <c r="AH71" s="149"/>
      <c r="AI71" s="150"/>
      <c r="AJ71" s="148"/>
      <c r="AK71" s="148"/>
      <c r="AL71" s="148"/>
      <c r="AM71" s="148"/>
      <c r="AN71" s="148"/>
      <c r="AO71" s="148"/>
      <c r="AP71" s="149"/>
      <c r="AQ71" s="150"/>
      <c r="AR71" s="147"/>
      <c r="AS71" s="149"/>
      <c r="AT71" s="148"/>
      <c r="AU71" s="149"/>
    </row>
    <row r="72" spans="1:49" ht="26.25" customHeight="1">
      <c r="A72" s="17"/>
    </row>
    <row r="73" spans="1:49" ht="26.25" customHeight="1">
      <c r="A73" s="17"/>
    </row>
    <row r="74" spans="1:49" ht="26.25" customHeight="1">
      <c r="A74" s="17"/>
    </row>
    <row r="75" spans="1:49" ht="26.25" customHeight="1">
      <c r="A75" s="17"/>
    </row>
    <row r="76" spans="1:49" ht="26.25" customHeight="1">
      <c r="A76" s="17"/>
    </row>
    <row r="77" spans="1:49" ht="26.25" customHeight="1">
      <c r="A77" s="17"/>
    </row>
    <row r="78" spans="1:49" ht="26.25" customHeight="1">
      <c r="A78" s="17"/>
    </row>
    <row r="79" spans="1:49" ht="26.25" customHeight="1">
      <c r="A79" s="17"/>
    </row>
    <row r="80" spans="1:49" ht="26.25" customHeight="1">
      <c r="A80" s="17"/>
    </row>
    <row r="81" spans="1:1" ht="26.25" customHeight="1">
      <c r="A81" s="17"/>
    </row>
    <row r="82" spans="1:1" ht="26.25" customHeight="1">
      <c r="A82" s="17"/>
    </row>
    <row r="83" spans="1:1" ht="26.25" customHeight="1">
      <c r="A83" s="17"/>
    </row>
    <row r="84" spans="1:1" ht="26.25" customHeight="1">
      <c r="A84" s="17"/>
    </row>
    <row r="85" spans="1:1" ht="26.25" customHeight="1">
      <c r="A85" s="17"/>
    </row>
    <row r="86" spans="1:1" ht="26.25" customHeight="1">
      <c r="A86" s="17"/>
    </row>
    <row r="87" spans="1:1" ht="26.25" customHeight="1">
      <c r="A87" s="17"/>
    </row>
    <row r="88" spans="1:1" ht="26.25" customHeight="1">
      <c r="A88" s="17"/>
    </row>
    <row r="89" spans="1:1" ht="26.25" customHeight="1">
      <c r="A89" s="17"/>
    </row>
    <row r="90" spans="1:1" ht="26.25" customHeight="1">
      <c r="A90" s="17"/>
    </row>
    <row r="91" spans="1:1" ht="26.25" customHeight="1">
      <c r="A91" s="17"/>
    </row>
    <row r="92" spans="1:1" ht="26.25" customHeight="1">
      <c r="A92" s="17"/>
    </row>
    <row r="93" spans="1:1" ht="26.25" customHeight="1">
      <c r="A93" s="17"/>
    </row>
    <row r="94" spans="1:1" ht="26.25" customHeight="1">
      <c r="A94" s="17"/>
    </row>
    <row r="95" spans="1:1" ht="26.25" customHeight="1">
      <c r="A95" s="17"/>
    </row>
    <row r="96" spans="1:1" ht="26.25" customHeight="1">
      <c r="A96" s="17"/>
    </row>
    <row r="97" spans="1:1" ht="26.25" customHeight="1">
      <c r="A97" s="17"/>
    </row>
    <row r="98" spans="1:1" ht="26.25" customHeight="1">
      <c r="A98" s="17"/>
    </row>
    <row r="99" spans="1:1" ht="26.25" customHeight="1">
      <c r="A99" s="17"/>
    </row>
    <row r="100" spans="1:1" ht="26.25" customHeight="1">
      <c r="A100" s="17"/>
    </row>
    <row r="101" spans="1:1" ht="26.25" customHeight="1">
      <c r="A101" s="17"/>
    </row>
    <row r="102" spans="1:1" ht="26.25" customHeight="1">
      <c r="A102" s="17"/>
    </row>
    <row r="103" spans="1:1" ht="26.25" customHeight="1">
      <c r="A103" s="17"/>
    </row>
  </sheetData>
  <mergeCells count="550">
    <mergeCell ref="AV63:AV68"/>
    <mergeCell ref="AW63:AW68"/>
    <mergeCell ref="AV69:AW69"/>
    <mergeCell ref="AV33:AV38"/>
    <mergeCell ref="AW33:AW38"/>
    <mergeCell ref="AV39:AV44"/>
    <mergeCell ref="AW39:AW44"/>
    <mergeCell ref="AV45:AV50"/>
    <mergeCell ref="AW45:AW50"/>
    <mergeCell ref="AV51:AV56"/>
    <mergeCell ref="AW51:AW56"/>
    <mergeCell ref="AV57:AV62"/>
    <mergeCell ref="AW57:AW62"/>
    <mergeCell ref="AV6:AW8"/>
    <mergeCell ref="AV9:AV14"/>
    <mergeCell ref="AW9:AW14"/>
    <mergeCell ref="AV15:AV20"/>
    <mergeCell ref="AW15:AW20"/>
    <mergeCell ref="AV21:AV26"/>
    <mergeCell ref="AW21:AW26"/>
    <mergeCell ref="AV27:AV32"/>
    <mergeCell ref="AW27:AW32"/>
    <mergeCell ref="A1:AU1"/>
    <mergeCell ref="A2:Q2"/>
    <mergeCell ref="A3:B3"/>
    <mergeCell ref="C3:G3"/>
    <mergeCell ref="H3:I3"/>
    <mergeCell ref="J3:Q3"/>
    <mergeCell ref="S3:AK3"/>
    <mergeCell ref="A5:B5"/>
    <mergeCell ref="L5:O5"/>
    <mergeCell ref="A6:A8"/>
    <mergeCell ref="B6:C8"/>
    <mergeCell ref="D6:F8"/>
    <mergeCell ref="G6:H8"/>
    <mergeCell ref="I6:J8"/>
    <mergeCell ref="L6:L8"/>
    <mergeCell ref="M6:T8"/>
    <mergeCell ref="U6:AB8"/>
    <mergeCell ref="AC6:AH8"/>
    <mergeCell ref="AI6:AP8"/>
    <mergeCell ref="AQ6:AS8"/>
    <mergeCell ref="AT6:AU8"/>
    <mergeCell ref="A9:A14"/>
    <mergeCell ref="B9:C9"/>
    <mergeCell ref="D9:F9"/>
    <mergeCell ref="I9:J9"/>
    <mergeCell ref="L9:L14"/>
    <mergeCell ref="AR9:AS10"/>
    <mergeCell ref="AT9:AT14"/>
    <mergeCell ref="AU9:AU14"/>
    <mergeCell ref="B10:C10"/>
    <mergeCell ref="D10:F10"/>
    <mergeCell ref="I10:J11"/>
    <mergeCell ref="AJ10:AO10"/>
    <mergeCell ref="B11:C11"/>
    <mergeCell ref="D11:F11"/>
    <mergeCell ref="AC11:AC12"/>
    <mergeCell ref="M9:M12"/>
    <mergeCell ref="U9:U12"/>
    <mergeCell ref="AC9:AC10"/>
    <mergeCell ref="AD9:AH10"/>
    <mergeCell ref="AI9:AI10"/>
    <mergeCell ref="AQ9:AQ10"/>
    <mergeCell ref="AD11:AD12"/>
    <mergeCell ref="AE11:AE12"/>
    <mergeCell ref="AF11:AF12"/>
    <mergeCell ref="AG11:AG12"/>
    <mergeCell ref="AH11:AH12"/>
    <mergeCell ref="AI11:AI12"/>
    <mergeCell ref="AQ11:AQ12"/>
    <mergeCell ref="AR11:AS12"/>
    <mergeCell ref="B12:C12"/>
    <mergeCell ref="D12:F14"/>
    <mergeCell ref="I12:J12"/>
    <mergeCell ref="AJ12:AO12"/>
    <mergeCell ref="B13:C13"/>
    <mergeCell ref="I13:J14"/>
    <mergeCell ref="AC13:AC14"/>
    <mergeCell ref="AD13:AG14"/>
    <mergeCell ref="AH13:AH14"/>
    <mergeCell ref="AI13:AI14"/>
    <mergeCell ref="AQ13:AQ14"/>
    <mergeCell ref="AR13:AR14"/>
    <mergeCell ref="M13:M14"/>
    <mergeCell ref="N13:S14"/>
    <mergeCell ref="T13:T14"/>
    <mergeCell ref="U13:U14"/>
    <mergeCell ref="V13:AA14"/>
    <mergeCell ref="AB13:AB14"/>
    <mergeCell ref="AQ15:AQ16"/>
    <mergeCell ref="AR15:AS16"/>
    <mergeCell ref="AT15:AT20"/>
    <mergeCell ref="AU15:AU20"/>
    <mergeCell ref="AG17:AG18"/>
    <mergeCell ref="AH17:AH18"/>
    <mergeCell ref="AI17:AI18"/>
    <mergeCell ref="AQ17:AQ18"/>
    <mergeCell ref="AS13:AS14"/>
    <mergeCell ref="AJ14:AO14"/>
    <mergeCell ref="AR17:AS18"/>
    <mergeCell ref="AI19:AI20"/>
    <mergeCell ref="AQ19:AQ20"/>
    <mergeCell ref="AR19:AR20"/>
    <mergeCell ref="AS19:AS20"/>
    <mergeCell ref="AJ20:AO20"/>
    <mergeCell ref="AD19:AG20"/>
    <mergeCell ref="AH19:AH20"/>
    <mergeCell ref="AJ16:AO16"/>
    <mergeCell ref="AJ18:AO18"/>
    <mergeCell ref="D17:F17"/>
    <mergeCell ref="AC17:AC18"/>
    <mergeCell ref="AD17:AD18"/>
    <mergeCell ref="AE17:AE18"/>
    <mergeCell ref="AF17:AF18"/>
    <mergeCell ref="AD15:AH16"/>
    <mergeCell ref="AI15:AI16"/>
    <mergeCell ref="B15:C15"/>
    <mergeCell ref="D15:F15"/>
    <mergeCell ref="I15:J15"/>
    <mergeCell ref="L15:L20"/>
    <mergeCell ref="M15:M18"/>
    <mergeCell ref="B19:C19"/>
    <mergeCell ref="B16:C16"/>
    <mergeCell ref="D16:F16"/>
    <mergeCell ref="A21:A26"/>
    <mergeCell ref="B21:C21"/>
    <mergeCell ref="D21:F21"/>
    <mergeCell ref="I21:J21"/>
    <mergeCell ref="L21:L26"/>
    <mergeCell ref="U19:U20"/>
    <mergeCell ref="V19:AA20"/>
    <mergeCell ref="AB19:AB20"/>
    <mergeCell ref="AC19:AC20"/>
    <mergeCell ref="A15:A20"/>
    <mergeCell ref="B24:C24"/>
    <mergeCell ref="D24:F26"/>
    <mergeCell ref="I24:J24"/>
    <mergeCell ref="I19:J20"/>
    <mergeCell ref="M19:M20"/>
    <mergeCell ref="N19:S20"/>
    <mergeCell ref="T19:T20"/>
    <mergeCell ref="U15:U18"/>
    <mergeCell ref="AC15:AC16"/>
    <mergeCell ref="B18:C18"/>
    <mergeCell ref="D18:F20"/>
    <mergeCell ref="I18:J18"/>
    <mergeCell ref="I16:J17"/>
    <mergeCell ref="B17:C17"/>
    <mergeCell ref="AR21:AS22"/>
    <mergeCell ref="AT21:AT26"/>
    <mergeCell ref="AU21:AU26"/>
    <mergeCell ref="B22:C22"/>
    <mergeCell ref="D22:F22"/>
    <mergeCell ref="I22:J23"/>
    <mergeCell ref="AJ22:AO22"/>
    <mergeCell ref="B23:C23"/>
    <mergeCell ref="D23:F23"/>
    <mergeCell ref="AC23:AC24"/>
    <mergeCell ref="M21:M24"/>
    <mergeCell ref="U21:U24"/>
    <mergeCell ref="AC21:AC22"/>
    <mergeCell ref="AD21:AH22"/>
    <mergeCell ref="AI21:AI22"/>
    <mergeCell ref="AQ21:AQ22"/>
    <mergeCell ref="AD23:AD24"/>
    <mergeCell ref="AE23:AE24"/>
    <mergeCell ref="AF23:AF24"/>
    <mergeCell ref="AG23:AG24"/>
    <mergeCell ref="AH23:AH24"/>
    <mergeCell ref="AI23:AI24"/>
    <mergeCell ref="AQ23:AQ24"/>
    <mergeCell ref="AR23:AS24"/>
    <mergeCell ref="AS25:AS26"/>
    <mergeCell ref="AJ26:AO26"/>
    <mergeCell ref="AR29:AS30"/>
    <mergeCell ref="AJ24:AO24"/>
    <mergeCell ref="B25:C25"/>
    <mergeCell ref="I25:J26"/>
    <mergeCell ref="AC25:AC26"/>
    <mergeCell ref="AD25:AG26"/>
    <mergeCell ref="AH25:AH26"/>
    <mergeCell ref="AI25:AI26"/>
    <mergeCell ref="AQ25:AQ26"/>
    <mergeCell ref="AR25:AR26"/>
    <mergeCell ref="M25:M26"/>
    <mergeCell ref="N25:S26"/>
    <mergeCell ref="T25:T26"/>
    <mergeCell ref="U25:U26"/>
    <mergeCell ref="V25:AA26"/>
    <mergeCell ref="AB25:AB26"/>
    <mergeCell ref="AJ30:AO30"/>
    <mergeCell ref="AE29:AE30"/>
    <mergeCell ref="AF29:AF30"/>
    <mergeCell ref="AD27:AH28"/>
    <mergeCell ref="AI27:AI28"/>
    <mergeCell ref="B27:C27"/>
    <mergeCell ref="AT27:AT32"/>
    <mergeCell ref="AU27:AU32"/>
    <mergeCell ref="AG29:AG30"/>
    <mergeCell ref="AH29:AH30"/>
    <mergeCell ref="AI29:AI30"/>
    <mergeCell ref="AQ29:AQ30"/>
    <mergeCell ref="AI31:AI32"/>
    <mergeCell ref="AQ31:AQ32"/>
    <mergeCell ref="AR31:AR32"/>
    <mergeCell ref="AS31:AS32"/>
    <mergeCell ref="AJ32:AO32"/>
    <mergeCell ref="AD31:AG32"/>
    <mergeCell ref="AH31:AH32"/>
    <mergeCell ref="AJ28:AO28"/>
    <mergeCell ref="AD29:AD30"/>
    <mergeCell ref="A33:A38"/>
    <mergeCell ref="B33:C33"/>
    <mergeCell ref="D33:F33"/>
    <mergeCell ref="I33:J33"/>
    <mergeCell ref="L33:L38"/>
    <mergeCell ref="B31:C31"/>
    <mergeCell ref="AQ27:AQ28"/>
    <mergeCell ref="AR27:AS28"/>
    <mergeCell ref="B28:C28"/>
    <mergeCell ref="D28:F28"/>
    <mergeCell ref="I28:J29"/>
    <mergeCell ref="B29:C29"/>
    <mergeCell ref="D29:F29"/>
    <mergeCell ref="AC29:AC30"/>
    <mergeCell ref="AH35:AH36"/>
    <mergeCell ref="AI35:AI36"/>
    <mergeCell ref="AQ35:AQ36"/>
    <mergeCell ref="AR35:AS36"/>
    <mergeCell ref="U31:U32"/>
    <mergeCell ref="V31:AA32"/>
    <mergeCell ref="AB31:AB32"/>
    <mergeCell ref="AC31:AC32"/>
    <mergeCell ref="A27:A32"/>
    <mergeCell ref="B36:C36"/>
    <mergeCell ref="D36:F38"/>
    <mergeCell ref="I36:J36"/>
    <mergeCell ref="I31:J32"/>
    <mergeCell ref="M31:M32"/>
    <mergeCell ref="N31:S32"/>
    <mergeCell ref="T31:T32"/>
    <mergeCell ref="U27:U30"/>
    <mergeCell ref="AC27:AC28"/>
    <mergeCell ref="B30:C30"/>
    <mergeCell ref="D30:F32"/>
    <mergeCell ref="I30:J30"/>
    <mergeCell ref="D27:F27"/>
    <mergeCell ref="I27:J27"/>
    <mergeCell ref="L27:L32"/>
    <mergeCell ref="M27:M30"/>
    <mergeCell ref="AF41:AF42"/>
    <mergeCell ref="AD39:AH40"/>
    <mergeCell ref="AI39:AI40"/>
    <mergeCell ref="B39:C39"/>
    <mergeCell ref="AR33:AS34"/>
    <mergeCell ref="AT33:AT38"/>
    <mergeCell ref="AU33:AU38"/>
    <mergeCell ref="B34:C34"/>
    <mergeCell ref="D34:F34"/>
    <mergeCell ref="I34:J35"/>
    <mergeCell ref="AJ34:AO34"/>
    <mergeCell ref="B35:C35"/>
    <mergeCell ref="D35:F35"/>
    <mergeCell ref="AC35:AC36"/>
    <mergeCell ref="M33:M36"/>
    <mergeCell ref="U33:U36"/>
    <mergeCell ref="AC33:AC34"/>
    <mergeCell ref="AD33:AH34"/>
    <mergeCell ref="AI33:AI34"/>
    <mergeCell ref="AQ33:AQ34"/>
    <mergeCell ref="AD35:AD36"/>
    <mergeCell ref="AE35:AE36"/>
    <mergeCell ref="AF35:AF36"/>
    <mergeCell ref="AG35:AG36"/>
    <mergeCell ref="B41:C41"/>
    <mergeCell ref="D41:F41"/>
    <mergeCell ref="AC41:AC42"/>
    <mergeCell ref="AD41:AD42"/>
    <mergeCell ref="AS37:AS38"/>
    <mergeCell ref="AJ38:AO38"/>
    <mergeCell ref="AR41:AS42"/>
    <mergeCell ref="AJ36:AO36"/>
    <mergeCell ref="B37:C37"/>
    <mergeCell ref="I37:J38"/>
    <mergeCell ref="AC37:AC38"/>
    <mergeCell ref="AD37:AG38"/>
    <mergeCell ref="AH37:AH38"/>
    <mergeCell ref="AI37:AI38"/>
    <mergeCell ref="AQ37:AQ38"/>
    <mergeCell ref="AR37:AR38"/>
    <mergeCell ref="M37:M38"/>
    <mergeCell ref="N37:S38"/>
    <mergeCell ref="T37:T38"/>
    <mergeCell ref="U37:U38"/>
    <mergeCell ref="V37:AA38"/>
    <mergeCell ref="AB37:AB38"/>
    <mergeCell ref="AJ42:AO42"/>
    <mergeCell ref="AE41:AE42"/>
    <mergeCell ref="B45:C45"/>
    <mergeCell ref="D45:F45"/>
    <mergeCell ref="I45:J45"/>
    <mergeCell ref="L45:L50"/>
    <mergeCell ref="B43:C43"/>
    <mergeCell ref="AQ39:AQ40"/>
    <mergeCell ref="AR39:AS40"/>
    <mergeCell ref="AT39:AT44"/>
    <mergeCell ref="AU39:AU44"/>
    <mergeCell ref="AG41:AG42"/>
    <mergeCell ref="AH41:AH42"/>
    <mergeCell ref="AI41:AI42"/>
    <mergeCell ref="AQ41:AQ42"/>
    <mergeCell ref="AI43:AI44"/>
    <mergeCell ref="AQ43:AQ44"/>
    <mergeCell ref="AR43:AR44"/>
    <mergeCell ref="AS43:AS44"/>
    <mergeCell ref="AJ44:AO44"/>
    <mergeCell ref="AD43:AG44"/>
    <mergeCell ref="AH43:AH44"/>
    <mergeCell ref="B40:C40"/>
    <mergeCell ref="D40:F40"/>
    <mergeCell ref="I40:J41"/>
    <mergeCell ref="AJ40:AO40"/>
    <mergeCell ref="AQ47:AQ48"/>
    <mergeCell ref="AR47:AS48"/>
    <mergeCell ref="U43:U44"/>
    <mergeCell ref="V43:AA44"/>
    <mergeCell ref="AB43:AB44"/>
    <mergeCell ref="AC43:AC44"/>
    <mergeCell ref="A39:A44"/>
    <mergeCell ref="B48:C48"/>
    <mergeCell ref="D48:F50"/>
    <mergeCell ref="I48:J48"/>
    <mergeCell ref="I43:J44"/>
    <mergeCell ref="M43:M44"/>
    <mergeCell ref="N43:S44"/>
    <mergeCell ref="T43:T44"/>
    <mergeCell ref="U39:U42"/>
    <mergeCell ref="AC39:AC40"/>
    <mergeCell ref="B42:C42"/>
    <mergeCell ref="D42:F44"/>
    <mergeCell ref="I42:J42"/>
    <mergeCell ref="D39:F39"/>
    <mergeCell ref="I39:J39"/>
    <mergeCell ref="L39:L44"/>
    <mergeCell ref="M39:M42"/>
    <mergeCell ref="A45:A50"/>
    <mergeCell ref="AI51:AI52"/>
    <mergeCell ref="B51:C51"/>
    <mergeCell ref="AR45:AS46"/>
    <mergeCell ref="AT45:AT50"/>
    <mergeCell ref="AU45:AU50"/>
    <mergeCell ref="B46:C46"/>
    <mergeCell ref="D46:F46"/>
    <mergeCell ref="I46:J47"/>
    <mergeCell ref="AJ46:AO46"/>
    <mergeCell ref="B47:C47"/>
    <mergeCell ref="D47:F47"/>
    <mergeCell ref="AC47:AC48"/>
    <mergeCell ref="M45:M48"/>
    <mergeCell ref="U45:U48"/>
    <mergeCell ref="AC45:AC46"/>
    <mergeCell ref="AD45:AH46"/>
    <mergeCell ref="AI45:AI46"/>
    <mergeCell ref="AQ45:AQ46"/>
    <mergeCell ref="AD47:AD48"/>
    <mergeCell ref="AE47:AE48"/>
    <mergeCell ref="AF47:AF48"/>
    <mergeCell ref="AG47:AG48"/>
    <mergeCell ref="AH47:AH48"/>
    <mergeCell ref="AI47:AI48"/>
    <mergeCell ref="AC53:AC54"/>
    <mergeCell ref="AD53:AD54"/>
    <mergeCell ref="AS49:AS50"/>
    <mergeCell ref="AJ50:AO50"/>
    <mergeCell ref="AR53:AS54"/>
    <mergeCell ref="AJ48:AO48"/>
    <mergeCell ref="B49:C49"/>
    <mergeCell ref="I49:J50"/>
    <mergeCell ref="AC49:AC50"/>
    <mergeCell ref="AD49:AG50"/>
    <mergeCell ref="AH49:AH50"/>
    <mergeCell ref="AI49:AI50"/>
    <mergeCell ref="AQ49:AQ50"/>
    <mergeCell ref="AR49:AR50"/>
    <mergeCell ref="M49:M50"/>
    <mergeCell ref="N49:S50"/>
    <mergeCell ref="T49:T50"/>
    <mergeCell ref="U49:U50"/>
    <mergeCell ref="V49:AA50"/>
    <mergeCell ref="AB49:AB50"/>
    <mergeCell ref="AJ54:AO54"/>
    <mergeCell ref="AE53:AE54"/>
    <mergeCell ref="AF53:AF54"/>
    <mergeCell ref="AD51:AH52"/>
    <mergeCell ref="I57:J57"/>
    <mergeCell ref="L57:L62"/>
    <mergeCell ref="B55:C55"/>
    <mergeCell ref="AQ51:AQ52"/>
    <mergeCell ref="AR51:AS52"/>
    <mergeCell ref="AT51:AT56"/>
    <mergeCell ref="AU51:AU56"/>
    <mergeCell ref="AG53:AG54"/>
    <mergeCell ref="AH53:AH54"/>
    <mergeCell ref="AI53:AI54"/>
    <mergeCell ref="AQ53:AQ54"/>
    <mergeCell ref="AI55:AI56"/>
    <mergeCell ref="AQ55:AQ56"/>
    <mergeCell ref="AR55:AR56"/>
    <mergeCell ref="AS55:AS56"/>
    <mergeCell ref="AJ56:AO56"/>
    <mergeCell ref="AD55:AG56"/>
    <mergeCell ref="AH55:AH56"/>
    <mergeCell ref="B52:C52"/>
    <mergeCell ref="D52:F52"/>
    <mergeCell ref="I52:J53"/>
    <mergeCell ref="AJ52:AO52"/>
    <mergeCell ref="B53:C53"/>
    <mergeCell ref="D53:F53"/>
    <mergeCell ref="U55:U56"/>
    <mergeCell ref="V55:AA56"/>
    <mergeCell ref="AB55:AB56"/>
    <mergeCell ref="AC55:AC56"/>
    <mergeCell ref="A51:A56"/>
    <mergeCell ref="B60:C60"/>
    <mergeCell ref="D60:F62"/>
    <mergeCell ref="I60:J60"/>
    <mergeCell ref="I55:J56"/>
    <mergeCell ref="M55:M56"/>
    <mergeCell ref="N55:S56"/>
    <mergeCell ref="T55:T56"/>
    <mergeCell ref="U51:U54"/>
    <mergeCell ref="AC51:AC52"/>
    <mergeCell ref="B54:C54"/>
    <mergeCell ref="D54:F56"/>
    <mergeCell ref="I54:J54"/>
    <mergeCell ref="D51:F51"/>
    <mergeCell ref="I51:J51"/>
    <mergeCell ref="L51:L56"/>
    <mergeCell ref="M51:M54"/>
    <mergeCell ref="A57:A62"/>
    <mergeCell ref="B57:C57"/>
    <mergeCell ref="D57:F57"/>
    <mergeCell ref="AR57:AS58"/>
    <mergeCell ref="AT57:AT62"/>
    <mergeCell ref="AU57:AU62"/>
    <mergeCell ref="B58:C58"/>
    <mergeCell ref="D58:F58"/>
    <mergeCell ref="I58:J59"/>
    <mergeCell ref="AJ58:AO58"/>
    <mergeCell ref="B59:C59"/>
    <mergeCell ref="D59:F59"/>
    <mergeCell ref="AC59:AC60"/>
    <mergeCell ref="M57:M60"/>
    <mergeCell ref="U57:U60"/>
    <mergeCell ref="AC57:AC58"/>
    <mergeCell ref="AD57:AH58"/>
    <mergeCell ref="AI57:AI58"/>
    <mergeCell ref="AQ57:AQ58"/>
    <mergeCell ref="AD59:AD60"/>
    <mergeCell ref="AE59:AE60"/>
    <mergeCell ref="AF59:AF60"/>
    <mergeCell ref="AG59:AG60"/>
    <mergeCell ref="AH59:AH60"/>
    <mergeCell ref="AI59:AI60"/>
    <mergeCell ref="AQ59:AQ60"/>
    <mergeCell ref="AR59:AS60"/>
    <mergeCell ref="AJ60:AO60"/>
    <mergeCell ref="B61:C61"/>
    <mergeCell ref="I61:J62"/>
    <mergeCell ref="A63:A68"/>
    <mergeCell ref="B63:C63"/>
    <mergeCell ref="D63:F63"/>
    <mergeCell ref="I63:J63"/>
    <mergeCell ref="L63:L68"/>
    <mergeCell ref="M63:M66"/>
    <mergeCell ref="U63:U66"/>
    <mergeCell ref="AC63:AC64"/>
    <mergeCell ref="AC61:AC62"/>
    <mergeCell ref="M61:M62"/>
    <mergeCell ref="N61:S62"/>
    <mergeCell ref="T61:T62"/>
    <mergeCell ref="U61:U62"/>
    <mergeCell ref="V61:AA62"/>
    <mergeCell ref="AB61:AB62"/>
    <mergeCell ref="B64:C64"/>
    <mergeCell ref="D64:F64"/>
    <mergeCell ref="I64:J65"/>
    <mergeCell ref="B65:C65"/>
    <mergeCell ref="D65:F65"/>
    <mergeCell ref="AC65:AC66"/>
    <mergeCell ref="AQ63:AQ64"/>
    <mergeCell ref="AR63:AS64"/>
    <mergeCell ref="AT63:AT68"/>
    <mergeCell ref="AU63:AU68"/>
    <mergeCell ref="AG65:AG66"/>
    <mergeCell ref="AH65:AH66"/>
    <mergeCell ref="AI65:AI66"/>
    <mergeCell ref="AQ65:AQ66"/>
    <mergeCell ref="AS61:AS62"/>
    <mergeCell ref="AJ62:AO62"/>
    <mergeCell ref="AD61:AG62"/>
    <mergeCell ref="AH61:AH62"/>
    <mergeCell ref="AI61:AI62"/>
    <mergeCell ref="AQ61:AQ62"/>
    <mergeCell ref="AR61:AR62"/>
    <mergeCell ref="AJ64:AO64"/>
    <mergeCell ref="AD65:AD66"/>
    <mergeCell ref="AE65:AE66"/>
    <mergeCell ref="AF65:AF66"/>
    <mergeCell ref="AD63:AH64"/>
    <mergeCell ref="AI63:AI64"/>
    <mergeCell ref="AR65:AS66"/>
    <mergeCell ref="AQ67:AQ68"/>
    <mergeCell ref="AR67:AR68"/>
    <mergeCell ref="B66:C66"/>
    <mergeCell ref="D66:F68"/>
    <mergeCell ref="I66:J66"/>
    <mergeCell ref="AJ66:AO66"/>
    <mergeCell ref="B67:C67"/>
    <mergeCell ref="I67:J68"/>
    <mergeCell ref="M67:M68"/>
    <mergeCell ref="N67:S68"/>
    <mergeCell ref="T67:T68"/>
    <mergeCell ref="AI67:AI68"/>
    <mergeCell ref="L69:L70"/>
    <mergeCell ref="M69:M70"/>
    <mergeCell ref="N69:S70"/>
    <mergeCell ref="T69:T70"/>
    <mergeCell ref="U69:U70"/>
    <mergeCell ref="U67:U68"/>
    <mergeCell ref="V67:AA68"/>
    <mergeCell ref="AB67:AB68"/>
    <mergeCell ref="AC67:AC68"/>
    <mergeCell ref="AT69:AU69"/>
    <mergeCell ref="V69:AA70"/>
    <mergeCell ref="AB69:AB70"/>
    <mergeCell ref="AC69:AC70"/>
    <mergeCell ref="AD69:AG70"/>
    <mergeCell ref="AH69:AH70"/>
    <mergeCell ref="AI69:AI70"/>
    <mergeCell ref="AS67:AS68"/>
    <mergeCell ref="AJ68:AO68"/>
    <mergeCell ref="AD67:AG68"/>
    <mergeCell ref="AH67:AH68"/>
    <mergeCell ref="AJ69:AO70"/>
    <mergeCell ref="AP69:AP70"/>
    <mergeCell ref="AQ69:AQ70"/>
    <mergeCell ref="AR69:AR70"/>
    <mergeCell ref="AS69:AS70"/>
  </mergeCells>
  <phoneticPr fontId="19"/>
  <printOptions horizontalCentered="1"/>
  <pageMargins left="0.70866141732283472" right="0.70866141732283472" top="0.55118110236220474" bottom="0.55118110236220474" header="0.31496062992125984" footer="0.31496062992125984"/>
  <pageSetup paperSize="9" scale="46" fitToHeight="2" orientation="landscape" r:id="rId1"/>
  <headerFooter>
    <oddHeader>&amp;L【様式１－２】</oddHeader>
  </headerFooter>
  <rowBreaks count="1" manualBreakCount="1">
    <brk id="38" max="49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BF864-0B41-4D6A-B81E-E22ACE965296}">
  <sheetPr>
    <tabColor rgb="FFFFC000"/>
  </sheetPr>
  <dimension ref="A1:AW103"/>
  <sheetViews>
    <sheetView view="pageBreakPreview" topLeftCell="H2" zoomScale="60" zoomScaleNormal="60" workbookViewId="0">
      <selection activeCell="AX13" sqref="AX13"/>
    </sheetView>
  </sheetViews>
  <sheetFormatPr defaultColWidth="9" defaultRowHeight="13.5"/>
  <cols>
    <col min="1" max="1" width="4" style="16" bestFit="1" customWidth="1"/>
    <col min="2" max="2" width="12.5" style="16" customWidth="1"/>
    <col min="3" max="3" width="3.875" style="17" bestFit="1" customWidth="1"/>
    <col min="4" max="4" width="9.875" style="17" customWidth="1"/>
    <col min="5" max="5" width="12.5" style="17" customWidth="1"/>
    <col min="6" max="6" width="3.875" style="17" customWidth="1"/>
    <col min="7" max="7" width="12.5" style="16" customWidth="1"/>
    <col min="8" max="8" width="3.875" style="17" bestFit="1" customWidth="1"/>
    <col min="9" max="9" width="12.5" style="16" customWidth="1"/>
    <col min="10" max="10" width="3.875" style="17" bestFit="1" customWidth="1"/>
    <col min="11" max="11" width="2" style="16" customWidth="1"/>
    <col min="12" max="12" width="4" style="16" bestFit="1" customWidth="1"/>
    <col min="13" max="13" width="3.125" style="18" customWidth="1"/>
    <col min="14" max="14" width="3.25" style="17" bestFit="1" customWidth="1"/>
    <col min="15" max="15" width="9.75" style="16" customWidth="1"/>
    <col min="16" max="16" width="5.625" style="17" bestFit="1" customWidth="1"/>
    <col min="17" max="20" width="3.625" style="17" customWidth="1"/>
    <col min="21" max="21" width="3.125" style="18" customWidth="1"/>
    <col min="22" max="22" width="3.25" style="17" bestFit="1" customWidth="1"/>
    <col min="23" max="23" width="9.75" style="16" customWidth="1"/>
    <col min="24" max="24" width="5.625" style="17" bestFit="1" customWidth="1"/>
    <col min="25" max="25" width="3.625" style="17" customWidth="1"/>
    <col min="26" max="26" width="6.5" style="17" bestFit="1" customWidth="1"/>
    <col min="27" max="28" width="3.625" style="17" customWidth="1"/>
    <col min="29" max="29" width="3.125" style="18" customWidth="1"/>
    <col min="30" max="30" width="3.75" style="17" bestFit="1" customWidth="1"/>
    <col min="31" max="31" width="8.75" style="17" customWidth="1"/>
    <col min="32" max="34" width="3.75" style="17" customWidth="1"/>
    <col min="35" max="35" width="3.125" style="16" customWidth="1"/>
    <col min="36" max="36" width="3.75" style="16" customWidth="1"/>
    <col min="37" max="37" width="8.75" style="16" customWidth="1"/>
    <col min="38" max="38" width="5.625" style="18" bestFit="1" customWidth="1"/>
    <col min="39" max="39" width="3.625" style="18" customWidth="1"/>
    <col min="40" max="40" width="6.5" style="18" bestFit="1" customWidth="1"/>
    <col min="41" max="41" width="3.625" style="16" customWidth="1"/>
    <col min="42" max="42" width="3.75" style="18" customWidth="1"/>
    <col min="43" max="43" width="3.625" style="17" bestFit="1" customWidth="1"/>
    <col min="44" max="44" width="11.875" style="16" customWidth="1"/>
    <col min="45" max="45" width="3.75" style="16" customWidth="1"/>
    <col min="46" max="46" width="12.5" style="16" customWidth="1"/>
    <col min="47" max="47" width="3.75" style="16" customWidth="1"/>
    <col min="48" max="48" width="12.5" style="16" customWidth="1"/>
    <col min="49" max="49" width="3.75" style="16" customWidth="1"/>
    <col min="50" max="16384" width="9" style="16"/>
  </cols>
  <sheetData>
    <row r="1" spans="1:49" s="96" customFormat="1" ht="36" customHeight="1">
      <c r="A1" s="322" t="s">
        <v>206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  <c r="Y1" s="322"/>
      <c r="Z1" s="322"/>
      <c r="AA1" s="322"/>
      <c r="AB1" s="322"/>
      <c r="AC1" s="322"/>
      <c r="AD1" s="322"/>
      <c r="AE1" s="322"/>
      <c r="AF1" s="322"/>
      <c r="AG1" s="322"/>
      <c r="AH1" s="322"/>
      <c r="AI1" s="322"/>
      <c r="AJ1" s="322"/>
      <c r="AK1" s="322"/>
      <c r="AL1" s="322"/>
      <c r="AM1" s="322"/>
      <c r="AN1" s="322"/>
      <c r="AO1" s="322"/>
      <c r="AP1" s="322"/>
      <c r="AQ1" s="322"/>
      <c r="AR1" s="322"/>
      <c r="AS1" s="322"/>
      <c r="AT1" s="322"/>
      <c r="AU1" s="322"/>
    </row>
    <row r="2" spans="1:49" s="96" customFormat="1" ht="22.5" customHeight="1" thickBot="1">
      <c r="A2" s="323" t="s">
        <v>118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8"/>
      <c r="AF2" s="98"/>
      <c r="AG2" s="98"/>
      <c r="AH2" s="98"/>
      <c r="AL2" s="99"/>
      <c r="AM2" s="99"/>
      <c r="AN2" s="99"/>
      <c r="AP2" s="99"/>
      <c r="AQ2" s="98"/>
    </row>
    <row r="3" spans="1:49" s="96" customFormat="1" ht="36" customHeight="1" thickBot="1">
      <c r="A3" s="324" t="s">
        <v>119</v>
      </c>
      <c r="B3" s="325"/>
      <c r="C3" s="326" t="s">
        <v>163</v>
      </c>
      <c r="D3" s="326"/>
      <c r="E3" s="326"/>
      <c r="F3" s="326"/>
      <c r="G3" s="326"/>
      <c r="H3" s="325" t="s">
        <v>120</v>
      </c>
      <c r="I3" s="327"/>
      <c r="J3" s="328" t="s">
        <v>41</v>
      </c>
      <c r="K3" s="329"/>
      <c r="L3" s="329"/>
      <c r="M3" s="329"/>
      <c r="N3" s="329"/>
      <c r="O3" s="329"/>
      <c r="P3" s="329"/>
      <c r="Q3" s="330"/>
      <c r="R3" s="97"/>
      <c r="S3" s="331" t="s">
        <v>121</v>
      </c>
      <c r="T3" s="331"/>
      <c r="U3" s="331"/>
      <c r="V3" s="331"/>
      <c r="W3" s="331"/>
      <c r="X3" s="331"/>
      <c r="Y3" s="331"/>
      <c r="Z3" s="331"/>
      <c r="AA3" s="331"/>
      <c r="AB3" s="331"/>
      <c r="AC3" s="331"/>
      <c r="AD3" s="331"/>
      <c r="AE3" s="331"/>
      <c r="AF3" s="331"/>
      <c r="AG3" s="331"/>
      <c r="AH3" s="331"/>
      <c r="AI3" s="331"/>
      <c r="AJ3" s="331"/>
      <c r="AK3" s="331"/>
      <c r="AL3" s="97"/>
      <c r="AM3" s="97"/>
      <c r="AN3" s="97"/>
      <c r="AO3" s="97"/>
      <c r="AP3" s="97"/>
      <c r="AQ3" s="97"/>
      <c r="AR3" s="97"/>
      <c r="AS3" s="97"/>
      <c r="AT3" s="97"/>
      <c r="AU3" s="97"/>
    </row>
    <row r="4" spans="1:49" s="96" customFormat="1" ht="22.5" customHeight="1">
      <c r="A4" s="100"/>
      <c r="B4" s="100"/>
      <c r="C4" s="101"/>
      <c r="D4" s="101"/>
      <c r="E4" s="101"/>
      <c r="F4" s="101"/>
      <c r="G4" s="101"/>
      <c r="H4" s="100"/>
      <c r="I4" s="100"/>
      <c r="J4" s="99"/>
      <c r="K4" s="99"/>
      <c r="L4" s="99"/>
      <c r="M4" s="99"/>
      <c r="N4" s="99"/>
      <c r="O4" s="99"/>
      <c r="P4" s="97"/>
      <c r="Q4" s="101"/>
      <c r="R4" s="101"/>
      <c r="S4" s="101"/>
      <c r="T4" s="101"/>
      <c r="U4" s="101"/>
      <c r="V4" s="101"/>
      <c r="W4" s="101"/>
      <c r="X4" s="101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</row>
    <row r="5" spans="1:49" s="96" customFormat="1" ht="26.25" customHeight="1" thickBot="1">
      <c r="A5" s="332" t="s">
        <v>122</v>
      </c>
      <c r="B5" s="332"/>
      <c r="C5" s="98"/>
      <c r="D5" s="98"/>
      <c r="E5" s="98"/>
      <c r="F5" s="98"/>
      <c r="G5" s="98"/>
      <c r="H5" s="98"/>
      <c r="I5" s="98"/>
      <c r="J5" s="98"/>
      <c r="K5" s="98"/>
      <c r="L5" s="332" t="s">
        <v>123</v>
      </c>
      <c r="M5" s="332"/>
      <c r="N5" s="332"/>
      <c r="O5" s="332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</row>
    <row r="6" spans="1:49" ht="20.25" customHeight="1">
      <c r="A6" s="313" t="s">
        <v>59</v>
      </c>
      <c r="B6" s="312" t="s">
        <v>124</v>
      </c>
      <c r="C6" s="305"/>
      <c r="D6" s="304" t="s">
        <v>125</v>
      </c>
      <c r="E6" s="304"/>
      <c r="F6" s="305"/>
      <c r="G6" s="303" t="s">
        <v>126</v>
      </c>
      <c r="H6" s="305"/>
      <c r="I6" s="304" t="s">
        <v>127</v>
      </c>
      <c r="J6" s="317"/>
      <c r="K6" s="44"/>
      <c r="L6" s="320" t="s">
        <v>58</v>
      </c>
      <c r="M6" s="303" t="s">
        <v>10</v>
      </c>
      <c r="N6" s="304"/>
      <c r="O6" s="304"/>
      <c r="P6" s="304"/>
      <c r="Q6" s="304"/>
      <c r="R6" s="304"/>
      <c r="S6" s="304"/>
      <c r="T6" s="305"/>
      <c r="U6" s="303" t="s">
        <v>85</v>
      </c>
      <c r="V6" s="304"/>
      <c r="W6" s="304"/>
      <c r="X6" s="304"/>
      <c r="Y6" s="304"/>
      <c r="Z6" s="304"/>
      <c r="AA6" s="304"/>
      <c r="AB6" s="304"/>
      <c r="AC6" s="303" t="s">
        <v>84</v>
      </c>
      <c r="AD6" s="304"/>
      <c r="AE6" s="304"/>
      <c r="AF6" s="304"/>
      <c r="AG6" s="304"/>
      <c r="AH6" s="305"/>
      <c r="AI6" s="303" t="s">
        <v>78</v>
      </c>
      <c r="AJ6" s="304"/>
      <c r="AK6" s="304"/>
      <c r="AL6" s="304"/>
      <c r="AM6" s="304"/>
      <c r="AN6" s="304"/>
      <c r="AO6" s="304"/>
      <c r="AP6" s="305"/>
      <c r="AQ6" s="312" t="s">
        <v>128</v>
      </c>
      <c r="AR6" s="304"/>
      <c r="AS6" s="304"/>
      <c r="AT6" s="303" t="s">
        <v>30</v>
      </c>
      <c r="AU6" s="305"/>
      <c r="AV6" s="333" t="s">
        <v>13</v>
      </c>
      <c r="AW6" s="334"/>
    </row>
    <row r="7" spans="1:49" ht="20.25" customHeight="1">
      <c r="A7" s="275"/>
      <c r="B7" s="306"/>
      <c r="C7" s="308"/>
      <c r="D7" s="307"/>
      <c r="E7" s="307"/>
      <c r="F7" s="308"/>
      <c r="G7" s="306"/>
      <c r="H7" s="308"/>
      <c r="I7" s="307"/>
      <c r="J7" s="318"/>
      <c r="K7" s="44"/>
      <c r="L7" s="284"/>
      <c r="M7" s="306"/>
      <c r="N7" s="307"/>
      <c r="O7" s="307"/>
      <c r="P7" s="307"/>
      <c r="Q7" s="307"/>
      <c r="R7" s="307"/>
      <c r="S7" s="307"/>
      <c r="T7" s="308"/>
      <c r="U7" s="306"/>
      <c r="V7" s="307"/>
      <c r="W7" s="307"/>
      <c r="X7" s="307"/>
      <c r="Y7" s="307"/>
      <c r="Z7" s="307"/>
      <c r="AA7" s="307"/>
      <c r="AB7" s="307"/>
      <c r="AC7" s="306"/>
      <c r="AD7" s="307"/>
      <c r="AE7" s="307"/>
      <c r="AF7" s="307"/>
      <c r="AG7" s="307"/>
      <c r="AH7" s="308"/>
      <c r="AI7" s="306"/>
      <c r="AJ7" s="307"/>
      <c r="AK7" s="307"/>
      <c r="AL7" s="307"/>
      <c r="AM7" s="307"/>
      <c r="AN7" s="307"/>
      <c r="AO7" s="307"/>
      <c r="AP7" s="308"/>
      <c r="AQ7" s="306"/>
      <c r="AR7" s="307"/>
      <c r="AS7" s="307"/>
      <c r="AT7" s="306"/>
      <c r="AU7" s="308"/>
      <c r="AV7" s="335"/>
      <c r="AW7" s="336"/>
    </row>
    <row r="8" spans="1:49" ht="20.25" customHeight="1">
      <c r="A8" s="297"/>
      <c r="B8" s="314"/>
      <c r="C8" s="315"/>
      <c r="D8" s="316"/>
      <c r="E8" s="316"/>
      <c r="F8" s="315"/>
      <c r="G8" s="314"/>
      <c r="H8" s="315"/>
      <c r="I8" s="316"/>
      <c r="J8" s="319"/>
      <c r="K8" s="44"/>
      <c r="L8" s="321"/>
      <c r="M8" s="309"/>
      <c r="N8" s="310"/>
      <c r="O8" s="310"/>
      <c r="P8" s="310"/>
      <c r="Q8" s="310"/>
      <c r="R8" s="310"/>
      <c r="S8" s="310"/>
      <c r="T8" s="311"/>
      <c r="U8" s="309"/>
      <c r="V8" s="310"/>
      <c r="W8" s="310"/>
      <c r="X8" s="310"/>
      <c r="Y8" s="310"/>
      <c r="Z8" s="310"/>
      <c r="AA8" s="310"/>
      <c r="AB8" s="310"/>
      <c r="AC8" s="309"/>
      <c r="AD8" s="310"/>
      <c r="AE8" s="310"/>
      <c r="AF8" s="310"/>
      <c r="AG8" s="310"/>
      <c r="AH8" s="311"/>
      <c r="AI8" s="309"/>
      <c r="AJ8" s="310"/>
      <c r="AK8" s="310"/>
      <c r="AL8" s="310"/>
      <c r="AM8" s="310"/>
      <c r="AN8" s="310"/>
      <c r="AO8" s="310"/>
      <c r="AP8" s="311"/>
      <c r="AQ8" s="309"/>
      <c r="AR8" s="310"/>
      <c r="AS8" s="310"/>
      <c r="AT8" s="309"/>
      <c r="AU8" s="311"/>
      <c r="AV8" s="337"/>
      <c r="AW8" s="338"/>
    </row>
    <row r="9" spans="1:49" ht="30" customHeight="1">
      <c r="A9" s="274">
        <v>1</v>
      </c>
      <c r="B9" s="277" t="s">
        <v>129</v>
      </c>
      <c r="C9" s="278"/>
      <c r="D9" s="279" t="s">
        <v>130</v>
      </c>
      <c r="E9" s="280"/>
      <c r="F9" s="281"/>
      <c r="G9" s="102" t="s">
        <v>131</v>
      </c>
      <c r="H9" s="103"/>
      <c r="I9" s="250" t="s">
        <v>4</v>
      </c>
      <c r="J9" s="282"/>
      <c r="K9" s="44"/>
      <c r="L9" s="283">
        <v>1</v>
      </c>
      <c r="M9" s="245" t="s">
        <v>80</v>
      </c>
      <c r="N9" s="48" t="s">
        <v>31</v>
      </c>
      <c r="O9" s="104"/>
      <c r="P9" s="50" t="s">
        <v>165</v>
      </c>
      <c r="Q9" s="105"/>
      <c r="R9" s="50" t="s">
        <v>160</v>
      </c>
      <c r="S9" s="106"/>
      <c r="T9" s="47" t="s">
        <v>19</v>
      </c>
      <c r="U9" s="245" t="s">
        <v>80</v>
      </c>
      <c r="V9" s="48" t="s">
        <v>132</v>
      </c>
      <c r="W9" s="104"/>
      <c r="X9" s="50" t="s">
        <v>165</v>
      </c>
      <c r="Y9" s="50">
        <v>2</v>
      </c>
      <c r="Z9" s="50" t="s">
        <v>166</v>
      </c>
      <c r="AA9" s="106"/>
      <c r="AB9" s="47" t="s">
        <v>19</v>
      </c>
      <c r="AC9" s="285" t="s">
        <v>4</v>
      </c>
      <c r="AD9" s="263" t="s">
        <v>168</v>
      </c>
      <c r="AE9" s="264"/>
      <c r="AF9" s="264"/>
      <c r="AG9" s="264"/>
      <c r="AH9" s="265"/>
      <c r="AI9" s="245" t="s">
        <v>9</v>
      </c>
      <c r="AJ9" s="45" t="s">
        <v>31</v>
      </c>
      <c r="AK9" s="104"/>
      <c r="AL9" s="50" t="s">
        <v>15</v>
      </c>
      <c r="AM9" s="106"/>
      <c r="AN9" s="50" t="s">
        <v>23</v>
      </c>
      <c r="AO9" s="107"/>
      <c r="AP9" s="47" t="s">
        <v>16</v>
      </c>
      <c r="AQ9" s="245" t="s">
        <v>81</v>
      </c>
      <c r="AR9" s="246" t="s">
        <v>170</v>
      </c>
      <c r="AS9" s="247"/>
      <c r="AT9" s="250">
        <f>N13+V13+AD13+AJ12+AJ14+AJ10+AR13</f>
        <v>170000</v>
      </c>
      <c r="AU9" s="251" t="s">
        <v>2</v>
      </c>
      <c r="AV9" s="339">
        <v>150000</v>
      </c>
      <c r="AW9" s="341" t="s">
        <v>2</v>
      </c>
    </row>
    <row r="10" spans="1:49" ht="30" customHeight="1">
      <c r="A10" s="275"/>
      <c r="B10" s="227">
        <v>45017</v>
      </c>
      <c r="C10" s="228"/>
      <c r="D10" s="287" t="s">
        <v>181</v>
      </c>
      <c r="E10" s="288"/>
      <c r="F10" s="289"/>
      <c r="G10" s="108">
        <v>4</v>
      </c>
      <c r="H10" s="109" t="s">
        <v>153</v>
      </c>
      <c r="I10" s="258" t="s">
        <v>168</v>
      </c>
      <c r="J10" s="290"/>
      <c r="K10" s="44"/>
      <c r="L10" s="284"/>
      <c r="M10" s="224"/>
      <c r="N10" s="55" t="s">
        <v>31</v>
      </c>
      <c r="O10" s="110"/>
      <c r="P10" s="57" t="s">
        <v>15</v>
      </c>
      <c r="Q10" s="111"/>
      <c r="R10" s="57" t="s">
        <v>22</v>
      </c>
      <c r="S10" s="112"/>
      <c r="T10" s="54" t="s">
        <v>19</v>
      </c>
      <c r="U10" s="224"/>
      <c r="V10" s="55" t="s">
        <v>132</v>
      </c>
      <c r="W10" s="110"/>
      <c r="X10" s="57" t="s">
        <v>15</v>
      </c>
      <c r="Y10" s="57">
        <v>2</v>
      </c>
      <c r="Z10" s="57" t="s">
        <v>133</v>
      </c>
      <c r="AA10" s="112"/>
      <c r="AB10" s="54" t="s">
        <v>19</v>
      </c>
      <c r="AC10" s="225"/>
      <c r="AD10" s="266"/>
      <c r="AE10" s="253"/>
      <c r="AF10" s="253"/>
      <c r="AG10" s="253"/>
      <c r="AH10" s="267"/>
      <c r="AI10" s="257"/>
      <c r="AJ10" s="237">
        <f>AK9*AM9*AO9</f>
        <v>0</v>
      </c>
      <c r="AK10" s="238"/>
      <c r="AL10" s="238"/>
      <c r="AM10" s="238"/>
      <c r="AN10" s="238"/>
      <c r="AO10" s="238"/>
      <c r="AP10" s="58" t="s">
        <v>2</v>
      </c>
      <c r="AQ10" s="224"/>
      <c r="AR10" s="248"/>
      <c r="AS10" s="249"/>
      <c r="AT10" s="235"/>
      <c r="AU10" s="252"/>
      <c r="AV10" s="340"/>
      <c r="AW10" s="342"/>
    </row>
    <row r="11" spans="1:49" ht="30" customHeight="1">
      <c r="A11" s="275"/>
      <c r="B11" s="239" t="s">
        <v>154</v>
      </c>
      <c r="C11" s="240"/>
      <c r="D11" s="293" t="s">
        <v>155</v>
      </c>
      <c r="E11" s="294"/>
      <c r="F11" s="295"/>
      <c r="G11" s="114" t="s">
        <v>156</v>
      </c>
      <c r="H11" s="115"/>
      <c r="I11" s="291"/>
      <c r="J11" s="292"/>
      <c r="K11" s="44"/>
      <c r="L11" s="284"/>
      <c r="M11" s="224"/>
      <c r="N11" s="55" t="s">
        <v>31</v>
      </c>
      <c r="O11" s="110"/>
      <c r="P11" s="57" t="s">
        <v>15</v>
      </c>
      <c r="Q11" s="111"/>
      <c r="R11" s="57" t="s">
        <v>22</v>
      </c>
      <c r="S11" s="112"/>
      <c r="T11" s="54" t="s">
        <v>19</v>
      </c>
      <c r="U11" s="224"/>
      <c r="V11" s="55" t="s">
        <v>132</v>
      </c>
      <c r="W11" s="110"/>
      <c r="X11" s="57" t="s">
        <v>15</v>
      </c>
      <c r="Y11" s="57">
        <v>2</v>
      </c>
      <c r="Z11" s="57" t="s">
        <v>133</v>
      </c>
      <c r="AA11" s="112"/>
      <c r="AB11" s="54" t="s">
        <v>19</v>
      </c>
      <c r="AC11" s="225" t="s">
        <v>80</v>
      </c>
      <c r="AD11" s="260" t="s">
        <v>32</v>
      </c>
      <c r="AE11" s="261">
        <v>5000</v>
      </c>
      <c r="AF11" s="262" t="s">
        <v>33</v>
      </c>
      <c r="AG11" s="253">
        <v>24</v>
      </c>
      <c r="AH11" s="216" t="s">
        <v>16</v>
      </c>
      <c r="AI11" s="245" t="s">
        <v>10</v>
      </c>
      <c r="AJ11" s="45" t="s">
        <v>31</v>
      </c>
      <c r="AK11" s="104"/>
      <c r="AL11" s="50" t="s">
        <v>15</v>
      </c>
      <c r="AM11" s="106"/>
      <c r="AN11" s="50" t="s">
        <v>43</v>
      </c>
      <c r="AO11" s="107"/>
      <c r="AP11" s="47" t="s">
        <v>16</v>
      </c>
      <c r="AQ11" s="226" t="s">
        <v>24</v>
      </c>
      <c r="AR11" s="302" t="s">
        <v>176</v>
      </c>
      <c r="AS11" s="269"/>
      <c r="AT11" s="235"/>
      <c r="AU11" s="252"/>
      <c r="AV11" s="340"/>
      <c r="AW11" s="342"/>
    </row>
    <row r="12" spans="1:49" ht="30" customHeight="1">
      <c r="A12" s="275"/>
      <c r="B12" s="227">
        <v>45016</v>
      </c>
      <c r="C12" s="228"/>
      <c r="D12" s="229" t="s">
        <v>182</v>
      </c>
      <c r="E12" s="230"/>
      <c r="F12" s="231"/>
      <c r="G12" s="108">
        <v>20</v>
      </c>
      <c r="H12" s="109" t="s">
        <v>153</v>
      </c>
      <c r="I12" s="235" t="s">
        <v>157</v>
      </c>
      <c r="J12" s="236"/>
      <c r="K12" s="44"/>
      <c r="L12" s="284"/>
      <c r="M12" s="254"/>
      <c r="N12" s="55" t="s">
        <v>31</v>
      </c>
      <c r="O12" s="110"/>
      <c r="P12" s="57" t="s">
        <v>15</v>
      </c>
      <c r="Q12" s="111"/>
      <c r="R12" s="57" t="s">
        <v>22</v>
      </c>
      <c r="S12" s="112"/>
      <c r="T12" s="54" t="s">
        <v>19</v>
      </c>
      <c r="U12" s="254"/>
      <c r="V12" s="55" t="s">
        <v>132</v>
      </c>
      <c r="W12" s="110"/>
      <c r="X12" s="57" t="s">
        <v>15</v>
      </c>
      <c r="Y12" s="57">
        <v>2</v>
      </c>
      <c r="Z12" s="57" t="s">
        <v>133</v>
      </c>
      <c r="AA12" s="112"/>
      <c r="AB12" s="54" t="s">
        <v>19</v>
      </c>
      <c r="AC12" s="225"/>
      <c r="AD12" s="260"/>
      <c r="AE12" s="261"/>
      <c r="AF12" s="262"/>
      <c r="AG12" s="253"/>
      <c r="AH12" s="216"/>
      <c r="AI12" s="224"/>
      <c r="AJ12" s="237">
        <f>AK11*AM11*AO11</f>
        <v>0</v>
      </c>
      <c r="AK12" s="238"/>
      <c r="AL12" s="238"/>
      <c r="AM12" s="238"/>
      <c r="AN12" s="238"/>
      <c r="AO12" s="238"/>
      <c r="AP12" s="58" t="s">
        <v>2</v>
      </c>
      <c r="AQ12" s="254"/>
      <c r="AR12" s="270"/>
      <c r="AS12" s="271"/>
      <c r="AT12" s="235"/>
      <c r="AU12" s="252"/>
      <c r="AV12" s="340"/>
      <c r="AW12" s="342"/>
    </row>
    <row r="13" spans="1:49" ht="30" customHeight="1">
      <c r="A13" s="275"/>
      <c r="B13" s="239" t="s">
        <v>158</v>
      </c>
      <c r="C13" s="240"/>
      <c r="D13" s="229"/>
      <c r="E13" s="230"/>
      <c r="F13" s="231"/>
      <c r="G13" s="113" t="s">
        <v>159</v>
      </c>
      <c r="H13" s="116"/>
      <c r="I13" s="241" t="s">
        <v>162</v>
      </c>
      <c r="J13" s="242"/>
      <c r="K13" s="44"/>
      <c r="L13" s="284"/>
      <c r="M13" s="224" t="s">
        <v>8</v>
      </c>
      <c r="N13" s="214">
        <f>(O9*Q9*S9)+(O10*Q10*S10)+(O11*Q11*S11)+(O12*Q12*S12)</f>
        <v>0</v>
      </c>
      <c r="O13" s="215"/>
      <c r="P13" s="215"/>
      <c r="Q13" s="215"/>
      <c r="R13" s="215"/>
      <c r="S13" s="215"/>
      <c r="T13" s="216" t="s">
        <v>2</v>
      </c>
      <c r="U13" s="224" t="s">
        <v>8</v>
      </c>
      <c r="V13" s="214">
        <f>(W9*Y9*AA9)+(W10*Y10*AA10)+(W11*Y11*AA11)+(W12*Y12*AA12)</f>
        <v>0</v>
      </c>
      <c r="W13" s="215"/>
      <c r="X13" s="215"/>
      <c r="Y13" s="215"/>
      <c r="Z13" s="215"/>
      <c r="AA13" s="215"/>
      <c r="AB13" s="216" t="s">
        <v>2</v>
      </c>
      <c r="AC13" s="225" t="s">
        <v>79</v>
      </c>
      <c r="AD13" s="214">
        <f>AE11*AG11</f>
        <v>120000</v>
      </c>
      <c r="AE13" s="215"/>
      <c r="AF13" s="215"/>
      <c r="AG13" s="215"/>
      <c r="AH13" s="216" t="s">
        <v>2</v>
      </c>
      <c r="AI13" s="245" t="s">
        <v>5</v>
      </c>
      <c r="AJ13" s="45" t="s">
        <v>132</v>
      </c>
      <c r="AK13" s="104"/>
      <c r="AL13" s="50" t="s">
        <v>15</v>
      </c>
      <c r="AM13" s="50">
        <v>2</v>
      </c>
      <c r="AN13" s="50" t="s">
        <v>133</v>
      </c>
      <c r="AO13" s="107"/>
      <c r="AP13" s="47" t="s">
        <v>16</v>
      </c>
      <c r="AQ13" s="224" t="s">
        <v>34</v>
      </c>
      <c r="AR13" s="258">
        <v>50000</v>
      </c>
      <c r="AS13" s="211" t="s">
        <v>175</v>
      </c>
      <c r="AT13" s="235"/>
      <c r="AU13" s="252"/>
      <c r="AV13" s="340"/>
      <c r="AW13" s="342"/>
    </row>
    <row r="14" spans="1:49" ht="30" customHeight="1">
      <c r="A14" s="297"/>
      <c r="B14" s="117"/>
      <c r="C14" s="118" t="s">
        <v>160</v>
      </c>
      <c r="D14" s="298"/>
      <c r="E14" s="299"/>
      <c r="F14" s="300"/>
      <c r="G14" s="119"/>
      <c r="H14" s="120" t="s">
        <v>153</v>
      </c>
      <c r="I14" s="272"/>
      <c r="J14" s="273"/>
      <c r="K14" s="44"/>
      <c r="L14" s="284"/>
      <c r="M14" s="257"/>
      <c r="N14" s="237"/>
      <c r="O14" s="238"/>
      <c r="P14" s="238"/>
      <c r="Q14" s="238"/>
      <c r="R14" s="238"/>
      <c r="S14" s="238"/>
      <c r="T14" s="256"/>
      <c r="U14" s="257"/>
      <c r="V14" s="237"/>
      <c r="W14" s="238"/>
      <c r="X14" s="238"/>
      <c r="Y14" s="238"/>
      <c r="Z14" s="238"/>
      <c r="AA14" s="238"/>
      <c r="AB14" s="256"/>
      <c r="AC14" s="286"/>
      <c r="AD14" s="237"/>
      <c r="AE14" s="238"/>
      <c r="AF14" s="238"/>
      <c r="AG14" s="238"/>
      <c r="AH14" s="256"/>
      <c r="AI14" s="257"/>
      <c r="AJ14" s="237">
        <f>AK13*AM13*AO13</f>
        <v>0</v>
      </c>
      <c r="AK14" s="238"/>
      <c r="AL14" s="238"/>
      <c r="AM14" s="238"/>
      <c r="AN14" s="238"/>
      <c r="AO14" s="238"/>
      <c r="AP14" s="58" t="s">
        <v>2</v>
      </c>
      <c r="AQ14" s="257"/>
      <c r="AR14" s="259"/>
      <c r="AS14" s="255"/>
      <c r="AT14" s="296"/>
      <c r="AU14" s="252"/>
      <c r="AV14" s="340"/>
      <c r="AW14" s="342"/>
    </row>
    <row r="15" spans="1:49" ht="30" customHeight="1">
      <c r="A15" s="274">
        <v>2</v>
      </c>
      <c r="B15" s="277" t="s">
        <v>129</v>
      </c>
      <c r="C15" s="278"/>
      <c r="D15" s="279" t="s">
        <v>130</v>
      </c>
      <c r="E15" s="280"/>
      <c r="F15" s="281"/>
      <c r="G15" s="102" t="s">
        <v>131</v>
      </c>
      <c r="H15" s="103"/>
      <c r="I15" s="250" t="s">
        <v>4</v>
      </c>
      <c r="J15" s="282"/>
      <c r="K15" s="44"/>
      <c r="L15" s="283">
        <v>2</v>
      </c>
      <c r="M15" s="245" t="s">
        <v>80</v>
      </c>
      <c r="N15" s="48" t="s">
        <v>31</v>
      </c>
      <c r="O15" s="104">
        <v>8000</v>
      </c>
      <c r="P15" s="50" t="s">
        <v>15</v>
      </c>
      <c r="Q15" s="105">
        <v>1</v>
      </c>
      <c r="R15" s="50" t="s">
        <v>22</v>
      </c>
      <c r="S15" s="106">
        <v>24</v>
      </c>
      <c r="T15" s="47" t="s">
        <v>19</v>
      </c>
      <c r="U15" s="245" t="s">
        <v>80</v>
      </c>
      <c r="V15" s="48" t="s">
        <v>132</v>
      </c>
      <c r="W15" s="104"/>
      <c r="X15" s="50" t="s">
        <v>15</v>
      </c>
      <c r="Y15" s="50">
        <v>2</v>
      </c>
      <c r="Z15" s="50" t="s">
        <v>133</v>
      </c>
      <c r="AA15" s="106"/>
      <c r="AB15" s="47" t="s">
        <v>19</v>
      </c>
      <c r="AC15" s="285" t="s">
        <v>4</v>
      </c>
      <c r="AD15" s="263"/>
      <c r="AE15" s="264"/>
      <c r="AF15" s="264"/>
      <c r="AG15" s="264"/>
      <c r="AH15" s="265"/>
      <c r="AI15" s="245" t="s">
        <v>9</v>
      </c>
      <c r="AJ15" s="45" t="s">
        <v>31</v>
      </c>
      <c r="AK15" s="104"/>
      <c r="AL15" s="50" t="s">
        <v>15</v>
      </c>
      <c r="AM15" s="106"/>
      <c r="AN15" s="50" t="s">
        <v>23</v>
      </c>
      <c r="AO15" s="107"/>
      <c r="AP15" s="47" t="s">
        <v>16</v>
      </c>
      <c r="AQ15" s="245" t="s">
        <v>81</v>
      </c>
      <c r="AR15" s="246"/>
      <c r="AS15" s="247"/>
      <c r="AT15" s="250">
        <f t="shared" ref="AT15" si="0">N19+V19+AD19+AJ18+AJ20+AJ16+AR19</f>
        <v>192000</v>
      </c>
      <c r="AU15" s="251" t="s">
        <v>2</v>
      </c>
      <c r="AV15" s="339">
        <v>150000</v>
      </c>
      <c r="AW15" s="341" t="s">
        <v>2</v>
      </c>
    </row>
    <row r="16" spans="1:49" ht="30" customHeight="1">
      <c r="A16" s="275"/>
      <c r="B16" s="227">
        <v>45115</v>
      </c>
      <c r="C16" s="228"/>
      <c r="D16" s="287" t="s">
        <v>183</v>
      </c>
      <c r="E16" s="288"/>
      <c r="F16" s="289"/>
      <c r="G16" s="108">
        <v>4</v>
      </c>
      <c r="H16" s="109" t="s">
        <v>19</v>
      </c>
      <c r="I16" s="258" t="s">
        <v>168</v>
      </c>
      <c r="J16" s="290"/>
      <c r="K16" s="44"/>
      <c r="L16" s="284"/>
      <c r="M16" s="224"/>
      <c r="N16" s="55" t="s">
        <v>31</v>
      </c>
      <c r="O16" s="110"/>
      <c r="P16" s="57" t="s">
        <v>15</v>
      </c>
      <c r="Q16" s="111"/>
      <c r="R16" s="57" t="s">
        <v>22</v>
      </c>
      <c r="S16" s="112"/>
      <c r="T16" s="54" t="s">
        <v>19</v>
      </c>
      <c r="U16" s="224"/>
      <c r="V16" s="55" t="s">
        <v>132</v>
      </c>
      <c r="W16" s="110"/>
      <c r="X16" s="57" t="s">
        <v>15</v>
      </c>
      <c r="Y16" s="57">
        <v>2</v>
      </c>
      <c r="Z16" s="57" t="s">
        <v>133</v>
      </c>
      <c r="AA16" s="112"/>
      <c r="AB16" s="54" t="s">
        <v>19</v>
      </c>
      <c r="AC16" s="225"/>
      <c r="AD16" s="266"/>
      <c r="AE16" s="253"/>
      <c r="AF16" s="253"/>
      <c r="AG16" s="253"/>
      <c r="AH16" s="267"/>
      <c r="AI16" s="257"/>
      <c r="AJ16" s="237">
        <f>AK15*AM15*AO15</f>
        <v>0</v>
      </c>
      <c r="AK16" s="238"/>
      <c r="AL16" s="238"/>
      <c r="AM16" s="238"/>
      <c r="AN16" s="238"/>
      <c r="AO16" s="238"/>
      <c r="AP16" s="58" t="s">
        <v>2</v>
      </c>
      <c r="AQ16" s="224"/>
      <c r="AR16" s="248"/>
      <c r="AS16" s="249"/>
      <c r="AT16" s="235"/>
      <c r="AU16" s="252"/>
      <c r="AV16" s="340"/>
      <c r="AW16" s="342"/>
    </row>
    <row r="17" spans="1:49" ht="30" customHeight="1">
      <c r="A17" s="275"/>
      <c r="B17" s="239" t="s">
        <v>134</v>
      </c>
      <c r="C17" s="240"/>
      <c r="D17" s="293" t="s">
        <v>135</v>
      </c>
      <c r="E17" s="294"/>
      <c r="F17" s="295"/>
      <c r="G17" s="114" t="s">
        <v>136</v>
      </c>
      <c r="H17" s="115"/>
      <c r="I17" s="291"/>
      <c r="J17" s="292"/>
      <c r="K17" s="44"/>
      <c r="L17" s="284"/>
      <c r="M17" s="224"/>
      <c r="N17" s="55" t="s">
        <v>31</v>
      </c>
      <c r="O17" s="110"/>
      <c r="P17" s="57" t="s">
        <v>15</v>
      </c>
      <c r="Q17" s="111"/>
      <c r="R17" s="57" t="s">
        <v>22</v>
      </c>
      <c r="S17" s="112"/>
      <c r="T17" s="54" t="s">
        <v>19</v>
      </c>
      <c r="U17" s="224"/>
      <c r="V17" s="55" t="s">
        <v>132</v>
      </c>
      <c r="W17" s="110"/>
      <c r="X17" s="57" t="s">
        <v>15</v>
      </c>
      <c r="Y17" s="57">
        <v>2</v>
      </c>
      <c r="Z17" s="57" t="s">
        <v>133</v>
      </c>
      <c r="AA17" s="112"/>
      <c r="AB17" s="54" t="s">
        <v>19</v>
      </c>
      <c r="AC17" s="225" t="s">
        <v>80</v>
      </c>
      <c r="AD17" s="260" t="s">
        <v>32</v>
      </c>
      <c r="AE17" s="261"/>
      <c r="AF17" s="262" t="s">
        <v>33</v>
      </c>
      <c r="AG17" s="253"/>
      <c r="AH17" s="216" t="s">
        <v>16</v>
      </c>
      <c r="AI17" s="245" t="s">
        <v>10</v>
      </c>
      <c r="AJ17" s="45" t="s">
        <v>31</v>
      </c>
      <c r="AK17" s="104"/>
      <c r="AL17" s="50" t="s">
        <v>15</v>
      </c>
      <c r="AM17" s="106"/>
      <c r="AN17" s="50" t="s">
        <v>43</v>
      </c>
      <c r="AO17" s="107"/>
      <c r="AP17" s="47" t="s">
        <v>16</v>
      </c>
      <c r="AQ17" s="226" t="s">
        <v>24</v>
      </c>
      <c r="AR17" s="302"/>
      <c r="AS17" s="269"/>
      <c r="AT17" s="235"/>
      <c r="AU17" s="252"/>
      <c r="AV17" s="340"/>
      <c r="AW17" s="342"/>
    </row>
    <row r="18" spans="1:49" ht="30" customHeight="1">
      <c r="A18" s="275"/>
      <c r="B18" s="227">
        <v>45116</v>
      </c>
      <c r="C18" s="228"/>
      <c r="D18" s="229" t="s">
        <v>180</v>
      </c>
      <c r="E18" s="230"/>
      <c r="F18" s="231"/>
      <c r="G18" s="108">
        <v>20</v>
      </c>
      <c r="H18" s="109" t="s">
        <v>19</v>
      </c>
      <c r="I18" s="235" t="s">
        <v>137</v>
      </c>
      <c r="J18" s="236"/>
      <c r="K18" s="44"/>
      <c r="L18" s="284"/>
      <c r="M18" s="254"/>
      <c r="N18" s="55" t="s">
        <v>31</v>
      </c>
      <c r="O18" s="110"/>
      <c r="P18" s="57" t="s">
        <v>15</v>
      </c>
      <c r="Q18" s="111"/>
      <c r="R18" s="57" t="s">
        <v>22</v>
      </c>
      <c r="S18" s="112"/>
      <c r="T18" s="54" t="s">
        <v>19</v>
      </c>
      <c r="U18" s="254"/>
      <c r="V18" s="55" t="s">
        <v>132</v>
      </c>
      <c r="W18" s="110"/>
      <c r="X18" s="57" t="s">
        <v>15</v>
      </c>
      <c r="Y18" s="57">
        <v>2</v>
      </c>
      <c r="Z18" s="57" t="s">
        <v>133</v>
      </c>
      <c r="AA18" s="112"/>
      <c r="AB18" s="54" t="s">
        <v>19</v>
      </c>
      <c r="AC18" s="225"/>
      <c r="AD18" s="260"/>
      <c r="AE18" s="261"/>
      <c r="AF18" s="262"/>
      <c r="AG18" s="253"/>
      <c r="AH18" s="216"/>
      <c r="AI18" s="224"/>
      <c r="AJ18" s="237">
        <f>AK17*AM17*AO17</f>
        <v>0</v>
      </c>
      <c r="AK18" s="238"/>
      <c r="AL18" s="238"/>
      <c r="AM18" s="238"/>
      <c r="AN18" s="238"/>
      <c r="AO18" s="238"/>
      <c r="AP18" s="58" t="s">
        <v>2</v>
      </c>
      <c r="AQ18" s="254"/>
      <c r="AR18" s="270"/>
      <c r="AS18" s="271"/>
      <c r="AT18" s="235"/>
      <c r="AU18" s="252"/>
      <c r="AV18" s="340"/>
      <c r="AW18" s="342"/>
    </row>
    <row r="19" spans="1:49" ht="30" customHeight="1">
      <c r="A19" s="275"/>
      <c r="B19" s="239" t="s">
        <v>138</v>
      </c>
      <c r="C19" s="240"/>
      <c r="D19" s="229"/>
      <c r="E19" s="230"/>
      <c r="F19" s="231"/>
      <c r="G19" s="113" t="s">
        <v>39</v>
      </c>
      <c r="H19" s="116"/>
      <c r="I19" s="241" t="s">
        <v>162</v>
      </c>
      <c r="J19" s="242"/>
      <c r="K19" s="44"/>
      <c r="L19" s="284"/>
      <c r="M19" s="224" t="s">
        <v>8</v>
      </c>
      <c r="N19" s="214">
        <f>(O15*Q15*S15)+(O16*Q16*S16)+(O17*Q17*S17)+(O18*Q18*S18)</f>
        <v>192000</v>
      </c>
      <c r="O19" s="215"/>
      <c r="P19" s="215"/>
      <c r="Q19" s="215"/>
      <c r="R19" s="215"/>
      <c r="S19" s="215"/>
      <c r="T19" s="216" t="s">
        <v>2</v>
      </c>
      <c r="U19" s="224" t="s">
        <v>8</v>
      </c>
      <c r="V19" s="214">
        <f>(W15*Y15*AA15)+(W16*Y16*AA16)+(W17*Y17*AA17)+(W18*Y18*AA18)</f>
        <v>0</v>
      </c>
      <c r="W19" s="215"/>
      <c r="X19" s="215"/>
      <c r="Y19" s="215"/>
      <c r="Z19" s="215"/>
      <c r="AA19" s="215"/>
      <c r="AB19" s="216" t="s">
        <v>2</v>
      </c>
      <c r="AC19" s="225" t="s">
        <v>79</v>
      </c>
      <c r="AD19" s="214">
        <f>AE17*AG17</f>
        <v>0</v>
      </c>
      <c r="AE19" s="215"/>
      <c r="AF19" s="215"/>
      <c r="AG19" s="215"/>
      <c r="AH19" s="216" t="s">
        <v>2</v>
      </c>
      <c r="AI19" s="245" t="s">
        <v>5</v>
      </c>
      <c r="AJ19" s="45" t="s">
        <v>132</v>
      </c>
      <c r="AK19" s="104"/>
      <c r="AL19" s="50" t="s">
        <v>15</v>
      </c>
      <c r="AM19" s="50">
        <v>2</v>
      </c>
      <c r="AN19" s="50" t="s">
        <v>133</v>
      </c>
      <c r="AO19" s="107"/>
      <c r="AP19" s="47" t="s">
        <v>16</v>
      </c>
      <c r="AQ19" s="224" t="s">
        <v>34</v>
      </c>
      <c r="AR19" s="258"/>
      <c r="AS19" s="211" t="s">
        <v>2</v>
      </c>
      <c r="AT19" s="235"/>
      <c r="AU19" s="252"/>
      <c r="AV19" s="340"/>
      <c r="AW19" s="342"/>
    </row>
    <row r="20" spans="1:49" ht="30" customHeight="1">
      <c r="A20" s="297"/>
      <c r="B20" s="117">
        <v>1</v>
      </c>
      <c r="C20" s="118" t="s">
        <v>43</v>
      </c>
      <c r="D20" s="298"/>
      <c r="E20" s="299"/>
      <c r="F20" s="300"/>
      <c r="G20" s="119">
        <v>1</v>
      </c>
      <c r="H20" s="120" t="s">
        <v>19</v>
      </c>
      <c r="I20" s="272"/>
      <c r="J20" s="273"/>
      <c r="K20" s="44"/>
      <c r="L20" s="284"/>
      <c r="M20" s="257"/>
      <c r="N20" s="237"/>
      <c r="O20" s="238"/>
      <c r="P20" s="238"/>
      <c r="Q20" s="238"/>
      <c r="R20" s="238"/>
      <c r="S20" s="238"/>
      <c r="T20" s="256"/>
      <c r="U20" s="257"/>
      <c r="V20" s="237"/>
      <c r="W20" s="238"/>
      <c r="X20" s="238"/>
      <c r="Y20" s="238"/>
      <c r="Z20" s="238"/>
      <c r="AA20" s="238"/>
      <c r="AB20" s="256"/>
      <c r="AC20" s="286"/>
      <c r="AD20" s="237"/>
      <c r="AE20" s="238"/>
      <c r="AF20" s="238"/>
      <c r="AG20" s="238"/>
      <c r="AH20" s="256"/>
      <c r="AI20" s="257"/>
      <c r="AJ20" s="237">
        <f>AK19*AM19*AO19</f>
        <v>0</v>
      </c>
      <c r="AK20" s="238"/>
      <c r="AL20" s="238"/>
      <c r="AM20" s="238"/>
      <c r="AN20" s="238"/>
      <c r="AO20" s="238"/>
      <c r="AP20" s="58" t="s">
        <v>2</v>
      </c>
      <c r="AQ20" s="257"/>
      <c r="AR20" s="259"/>
      <c r="AS20" s="255"/>
      <c r="AT20" s="296"/>
      <c r="AU20" s="252"/>
      <c r="AV20" s="340"/>
      <c r="AW20" s="342"/>
    </row>
    <row r="21" spans="1:49" ht="30" customHeight="1">
      <c r="A21" s="274">
        <v>3</v>
      </c>
      <c r="B21" s="277" t="s">
        <v>129</v>
      </c>
      <c r="C21" s="278"/>
      <c r="D21" s="279" t="s">
        <v>130</v>
      </c>
      <c r="E21" s="280"/>
      <c r="F21" s="281"/>
      <c r="G21" s="102" t="s">
        <v>131</v>
      </c>
      <c r="H21" s="103"/>
      <c r="I21" s="250" t="s">
        <v>4</v>
      </c>
      <c r="J21" s="282"/>
      <c r="K21" s="44"/>
      <c r="L21" s="283">
        <v>3</v>
      </c>
      <c r="M21" s="245" t="s">
        <v>80</v>
      </c>
      <c r="N21" s="48" t="s">
        <v>31</v>
      </c>
      <c r="O21" s="104">
        <v>9000</v>
      </c>
      <c r="P21" s="50" t="s">
        <v>165</v>
      </c>
      <c r="Q21" s="105">
        <v>1</v>
      </c>
      <c r="R21" s="50" t="s">
        <v>160</v>
      </c>
      <c r="S21" s="106">
        <v>24</v>
      </c>
      <c r="T21" s="47" t="s">
        <v>153</v>
      </c>
      <c r="U21" s="245" t="s">
        <v>80</v>
      </c>
      <c r="V21" s="48" t="s">
        <v>132</v>
      </c>
      <c r="W21" s="104">
        <v>12000</v>
      </c>
      <c r="X21" s="50" t="s">
        <v>15</v>
      </c>
      <c r="Y21" s="50">
        <v>2</v>
      </c>
      <c r="Z21" s="50" t="s">
        <v>133</v>
      </c>
      <c r="AA21" s="106">
        <v>24</v>
      </c>
      <c r="AB21" s="47" t="s">
        <v>19</v>
      </c>
      <c r="AC21" s="285" t="s">
        <v>4</v>
      </c>
      <c r="AD21" s="263"/>
      <c r="AE21" s="264"/>
      <c r="AF21" s="264"/>
      <c r="AG21" s="264"/>
      <c r="AH21" s="265"/>
      <c r="AI21" s="245" t="s">
        <v>9</v>
      </c>
      <c r="AJ21" s="45" t="s">
        <v>31</v>
      </c>
      <c r="AK21" s="104"/>
      <c r="AL21" s="50" t="s">
        <v>15</v>
      </c>
      <c r="AM21" s="106"/>
      <c r="AN21" s="50" t="s">
        <v>23</v>
      </c>
      <c r="AO21" s="107"/>
      <c r="AP21" s="47" t="s">
        <v>16</v>
      </c>
      <c r="AQ21" s="245" t="s">
        <v>81</v>
      </c>
      <c r="AR21" s="246"/>
      <c r="AS21" s="247"/>
      <c r="AT21" s="250">
        <f t="shared" ref="AT21" si="1">N25+V25+AD25+AJ24+AJ26+AJ22+AR25</f>
        <v>792000</v>
      </c>
      <c r="AU21" s="251" t="s">
        <v>2</v>
      </c>
      <c r="AV21" s="339">
        <v>200000</v>
      </c>
      <c r="AW21" s="341" t="s">
        <v>2</v>
      </c>
    </row>
    <row r="22" spans="1:49" ht="30" customHeight="1">
      <c r="A22" s="275"/>
      <c r="B22" s="227">
        <v>45374</v>
      </c>
      <c r="C22" s="228"/>
      <c r="D22" s="287" t="s">
        <v>152</v>
      </c>
      <c r="E22" s="288"/>
      <c r="F22" s="289"/>
      <c r="G22" s="108">
        <v>3</v>
      </c>
      <c r="H22" s="109" t="s">
        <v>153</v>
      </c>
      <c r="I22" s="258" t="s">
        <v>167</v>
      </c>
      <c r="J22" s="290"/>
      <c r="K22" s="44"/>
      <c r="L22" s="284"/>
      <c r="M22" s="224"/>
      <c r="N22" s="55" t="s">
        <v>31</v>
      </c>
      <c r="O22" s="110"/>
      <c r="P22" s="57" t="s">
        <v>15</v>
      </c>
      <c r="Q22" s="111"/>
      <c r="R22" s="57" t="s">
        <v>22</v>
      </c>
      <c r="S22" s="112"/>
      <c r="T22" s="54" t="s">
        <v>19</v>
      </c>
      <c r="U22" s="224"/>
      <c r="V22" s="55" t="s">
        <v>132</v>
      </c>
      <c r="W22" s="110"/>
      <c r="X22" s="57" t="s">
        <v>15</v>
      </c>
      <c r="Y22" s="57">
        <v>2</v>
      </c>
      <c r="Z22" s="57" t="s">
        <v>133</v>
      </c>
      <c r="AA22" s="112"/>
      <c r="AB22" s="54" t="s">
        <v>19</v>
      </c>
      <c r="AC22" s="225"/>
      <c r="AD22" s="266"/>
      <c r="AE22" s="253"/>
      <c r="AF22" s="253"/>
      <c r="AG22" s="253"/>
      <c r="AH22" s="267"/>
      <c r="AI22" s="257"/>
      <c r="AJ22" s="237">
        <f>AK21*AM21*AO21</f>
        <v>0</v>
      </c>
      <c r="AK22" s="238"/>
      <c r="AL22" s="238"/>
      <c r="AM22" s="238"/>
      <c r="AN22" s="238"/>
      <c r="AO22" s="238"/>
      <c r="AP22" s="58" t="s">
        <v>2</v>
      </c>
      <c r="AQ22" s="224"/>
      <c r="AR22" s="248"/>
      <c r="AS22" s="249"/>
      <c r="AT22" s="235"/>
      <c r="AU22" s="252"/>
      <c r="AV22" s="340"/>
      <c r="AW22" s="342"/>
    </row>
    <row r="23" spans="1:49" ht="30" customHeight="1">
      <c r="A23" s="275"/>
      <c r="B23" s="239" t="s">
        <v>154</v>
      </c>
      <c r="C23" s="240"/>
      <c r="D23" s="293" t="s">
        <v>155</v>
      </c>
      <c r="E23" s="294"/>
      <c r="F23" s="295"/>
      <c r="G23" s="114" t="s">
        <v>156</v>
      </c>
      <c r="H23" s="115"/>
      <c r="I23" s="291"/>
      <c r="J23" s="292"/>
      <c r="K23" s="44"/>
      <c r="L23" s="284"/>
      <c r="M23" s="224"/>
      <c r="N23" s="55" t="s">
        <v>31</v>
      </c>
      <c r="O23" s="110"/>
      <c r="P23" s="57" t="s">
        <v>15</v>
      </c>
      <c r="Q23" s="111"/>
      <c r="R23" s="57" t="s">
        <v>22</v>
      </c>
      <c r="S23" s="112"/>
      <c r="T23" s="54" t="s">
        <v>19</v>
      </c>
      <c r="U23" s="224"/>
      <c r="V23" s="55" t="s">
        <v>132</v>
      </c>
      <c r="W23" s="110"/>
      <c r="X23" s="57" t="s">
        <v>15</v>
      </c>
      <c r="Y23" s="57">
        <v>2</v>
      </c>
      <c r="Z23" s="57" t="s">
        <v>133</v>
      </c>
      <c r="AA23" s="112"/>
      <c r="AB23" s="54" t="s">
        <v>19</v>
      </c>
      <c r="AC23" s="225" t="s">
        <v>80</v>
      </c>
      <c r="AD23" s="260" t="s">
        <v>172</v>
      </c>
      <c r="AE23" s="261"/>
      <c r="AF23" s="262" t="s">
        <v>173</v>
      </c>
      <c r="AG23" s="253"/>
      <c r="AH23" s="216" t="s">
        <v>174</v>
      </c>
      <c r="AI23" s="245" t="s">
        <v>10</v>
      </c>
      <c r="AJ23" s="45" t="s">
        <v>31</v>
      </c>
      <c r="AK23" s="104"/>
      <c r="AL23" s="50" t="s">
        <v>15</v>
      </c>
      <c r="AM23" s="106"/>
      <c r="AN23" s="50" t="s">
        <v>43</v>
      </c>
      <c r="AO23" s="107"/>
      <c r="AP23" s="47" t="s">
        <v>16</v>
      </c>
      <c r="AQ23" s="226" t="s">
        <v>24</v>
      </c>
      <c r="AR23" s="302"/>
      <c r="AS23" s="269"/>
      <c r="AT23" s="235"/>
      <c r="AU23" s="252"/>
      <c r="AV23" s="340"/>
      <c r="AW23" s="342"/>
    </row>
    <row r="24" spans="1:49" ht="30" customHeight="1">
      <c r="A24" s="275"/>
      <c r="B24" s="227">
        <v>45375</v>
      </c>
      <c r="C24" s="228"/>
      <c r="D24" s="229" t="s">
        <v>185</v>
      </c>
      <c r="E24" s="230"/>
      <c r="F24" s="231"/>
      <c r="G24" s="108">
        <v>15</v>
      </c>
      <c r="H24" s="109" t="s">
        <v>153</v>
      </c>
      <c r="I24" s="235" t="s">
        <v>157</v>
      </c>
      <c r="J24" s="236"/>
      <c r="K24" s="44"/>
      <c r="L24" s="284"/>
      <c r="M24" s="254"/>
      <c r="N24" s="55" t="s">
        <v>31</v>
      </c>
      <c r="O24" s="110"/>
      <c r="P24" s="57" t="s">
        <v>15</v>
      </c>
      <c r="Q24" s="111"/>
      <c r="R24" s="57" t="s">
        <v>22</v>
      </c>
      <c r="S24" s="112"/>
      <c r="T24" s="54" t="s">
        <v>19</v>
      </c>
      <c r="U24" s="254"/>
      <c r="V24" s="55" t="s">
        <v>132</v>
      </c>
      <c r="W24" s="110"/>
      <c r="X24" s="57" t="s">
        <v>15</v>
      </c>
      <c r="Y24" s="57">
        <v>2</v>
      </c>
      <c r="Z24" s="57" t="s">
        <v>133</v>
      </c>
      <c r="AA24" s="112"/>
      <c r="AB24" s="54" t="s">
        <v>19</v>
      </c>
      <c r="AC24" s="225"/>
      <c r="AD24" s="260"/>
      <c r="AE24" s="261"/>
      <c r="AF24" s="262"/>
      <c r="AG24" s="253"/>
      <c r="AH24" s="216"/>
      <c r="AI24" s="224"/>
      <c r="AJ24" s="237">
        <f>AK23*AM23*AO23</f>
        <v>0</v>
      </c>
      <c r="AK24" s="238"/>
      <c r="AL24" s="238"/>
      <c r="AM24" s="238"/>
      <c r="AN24" s="238"/>
      <c r="AO24" s="238"/>
      <c r="AP24" s="58" t="s">
        <v>2</v>
      </c>
      <c r="AQ24" s="254"/>
      <c r="AR24" s="270"/>
      <c r="AS24" s="271"/>
      <c r="AT24" s="235"/>
      <c r="AU24" s="252"/>
      <c r="AV24" s="340"/>
      <c r="AW24" s="342"/>
    </row>
    <row r="25" spans="1:49" ht="30" customHeight="1">
      <c r="A25" s="275"/>
      <c r="B25" s="239" t="s">
        <v>158</v>
      </c>
      <c r="C25" s="240"/>
      <c r="D25" s="229"/>
      <c r="E25" s="230"/>
      <c r="F25" s="231"/>
      <c r="G25" s="113" t="s">
        <v>159</v>
      </c>
      <c r="H25" s="116"/>
      <c r="I25" s="241" t="s">
        <v>161</v>
      </c>
      <c r="J25" s="242"/>
      <c r="K25" s="44"/>
      <c r="L25" s="284"/>
      <c r="M25" s="224" t="s">
        <v>8</v>
      </c>
      <c r="N25" s="214">
        <f>(O21*Q21*S21)+(O22*Q22*S22)+(O23*Q23*S23)+(O24*Q24*S24)</f>
        <v>216000</v>
      </c>
      <c r="O25" s="215"/>
      <c r="P25" s="215"/>
      <c r="Q25" s="215"/>
      <c r="R25" s="215"/>
      <c r="S25" s="215"/>
      <c r="T25" s="216" t="s">
        <v>2</v>
      </c>
      <c r="U25" s="224" t="s">
        <v>8</v>
      </c>
      <c r="V25" s="214">
        <f>(W21*Y21*AA21)+(W22*Y22*AA22)+(W23*Y23*AA23)+(W24*Y24*AA24)</f>
        <v>576000</v>
      </c>
      <c r="W25" s="215"/>
      <c r="X25" s="215"/>
      <c r="Y25" s="215"/>
      <c r="Z25" s="215"/>
      <c r="AA25" s="215"/>
      <c r="AB25" s="216" t="s">
        <v>2</v>
      </c>
      <c r="AC25" s="225" t="s">
        <v>79</v>
      </c>
      <c r="AD25" s="214">
        <f>AE23*AG23</f>
        <v>0</v>
      </c>
      <c r="AE25" s="215"/>
      <c r="AF25" s="215"/>
      <c r="AG25" s="215"/>
      <c r="AH25" s="216" t="s">
        <v>2</v>
      </c>
      <c r="AI25" s="245" t="s">
        <v>5</v>
      </c>
      <c r="AJ25" s="45" t="s">
        <v>132</v>
      </c>
      <c r="AK25" s="104"/>
      <c r="AL25" s="50" t="s">
        <v>15</v>
      </c>
      <c r="AM25" s="50">
        <v>2</v>
      </c>
      <c r="AN25" s="50" t="s">
        <v>133</v>
      </c>
      <c r="AO25" s="107"/>
      <c r="AP25" s="47" t="s">
        <v>16</v>
      </c>
      <c r="AQ25" s="224" t="s">
        <v>34</v>
      </c>
      <c r="AR25" s="258"/>
      <c r="AS25" s="211" t="s">
        <v>175</v>
      </c>
      <c r="AT25" s="235"/>
      <c r="AU25" s="252"/>
      <c r="AV25" s="340"/>
      <c r="AW25" s="342"/>
    </row>
    <row r="26" spans="1:49" ht="30" customHeight="1">
      <c r="A26" s="297"/>
      <c r="B26" s="117">
        <v>1</v>
      </c>
      <c r="C26" s="118" t="s">
        <v>160</v>
      </c>
      <c r="D26" s="298"/>
      <c r="E26" s="299"/>
      <c r="F26" s="300"/>
      <c r="G26" s="119"/>
      <c r="H26" s="120" t="s">
        <v>153</v>
      </c>
      <c r="I26" s="272"/>
      <c r="J26" s="273"/>
      <c r="K26" s="44"/>
      <c r="L26" s="284"/>
      <c r="M26" s="257"/>
      <c r="N26" s="237"/>
      <c r="O26" s="238"/>
      <c r="P26" s="238"/>
      <c r="Q26" s="238"/>
      <c r="R26" s="238"/>
      <c r="S26" s="238"/>
      <c r="T26" s="256"/>
      <c r="U26" s="257"/>
      <c r="V26" s="237"/>
      <c r="W26" s="238"/>
      <c r="X26" s="238"/>
      <c r="Y26" s="238"/>
      <c r="Z26" s="238"/>
      <c r="AA26" s="238"/>
      <c r="AB26" s="256"/>
      <c r="AC26" s="286"/>
      <c r="AD26" s="237"/>
      <c r="AE26" s="238"/>
      <c r="AF26" s="238"/>
      <c r="AG26" s="238"/>
      <c r="AH26" s="256"/>
      <c r="AI26" s="257"/>
      <c r="AJ26" s="237">
        <f>AK25*AM25*AO25</f>
        <v>0</v>
      </c>
      <c r="AK26" s="238"/>
      <c r="AL26" s="238"/>
      <c r="AM26" s="238"/>
      <c r="AN26" s="238"/>
      <c r="AO26" s="238"/>
      <c r="AP26" s="58" t="s">
        <v>2</v>
      </c>
      <c r="AQ26" s="257"/>
      <c r="AR26" s="259"/>
      <c r="AS26" s="255"/>
      <c r="AT26" s="296"/>
      <c r="AU26" s="252"/>
      <c r="AV26" s="340"/>
      <c r="AW26" s="342"/>
    </row>
    <row r="27" spans="1:49" ht="30" customHeight="1">
      <c r="A27" s="274">
        <v>4</v>
      </c>
      <c r="B27" s="277" t="s">
        <v>129</v>
      </c>
      <c r="C27" s="278"/>
      <c r="D27" s="279" t="s">
        <v>130</v>
      </c>
      <c r="E27" s="280"/>
      <c r="F27" s="281"/>
      <c r="G27" s="102" t="s">
        <v>131</v>
      </c>
      <c r="H27" s="103"/>
      <c r="I27" s="250" t="s">
        <v>4</v>
      </c>
      <c r="J27" s="282"/>
      <c r="K27" s="44"/>
      <c r="L27" s="283">
        <v>4</v>
      </c>
      <c r="M27" s="245" t="s">
        <v>80</v>
      </c>
      <c r="N27" s="48" t="s">
        <v>31</v>
      </c>
      <c r="O27" s="104"/>
      <c r="P27" s="50" t="s">
        <v>15</v>
      </c>
      <c r="Q27" s="105"/>
      <c r="R27" s="50" t="s">
        <v>22</v>
      </c>
      <c r="S27" s="106"/>
      <c r="T27" s="47" t="s">
        <v>19</v>
      </c>
      <c r="U27" s="245" t="s">
        <v>80</v>
      </c>
      <c r="V27" s="48" t="s">
        <v>132</v>
      </c>
      <c r="W27" s="104"/>
      <c r="X27" s="50" t="s">
        <v>15</v>
      </c>
      <c r="Y27" s="50">
        <v>2</v>
      </c>
      <c r="Z27" s="50" t="s">
        <v>133</v>
      </c>
      <c r="AA27" s="106"/>
      <c r="AB27" s="47" t="s">
        <v>19</v>
      </c>
      <c r="AC27" s="285" t="s">
        <v>4</v>
      </c>
      <c r="AD27" s="263"/>
      <c r="AE27" s="264"/>
      <c r="AF27" s="264"/>
      <c r="AG27" s="264"/>
      <c r="AH27" s="265"/>
      <c r="AI27" s="245" t="s">
        <v>9</v>
      </c>
      <c r="AJ27" s="45" t="s">
        <v>31</v>
      </c>
      <c r="AK27" s="104"/>
      <c r="AL27" s="50" t="s">
        <v>15</v>
      </c>
      <c r="AM27" s="106"/>
      <c r="AN27" s="50" t="s">
        <v>23</v>
      </c>
      <c r="AO27" s="107"/>
      <c r="AP27" s="47" t="s">
        <v>16</v>
      </c>
      <c r="AQ27" s="245" t="s">
        <v>81</v>
      </c>
      <c r="AR27" s="246"/>
      <c r="AS27" s="247"/>
      <c r="AT27" s="250">
        <f t="shared" ref="AT27" si="2">N31+V31+AD31+AJ30+AJ32+AJ28+AR31</f>
        <v>0</v>
      </c>
      <c r="AU27" s="251" t="s">
        <v>2</v>
      </c>
      <c r="AV27" s="339">
        <v>0</v>
      </c>
      <c r="AW27" s="341" t="s">
        <v>2</v>
      </c>
    </row>
    <row r="28" spans="1:49" ht="30" customHeight="1">
      <c r="A28" s="275"/>
      <c r="B28" s="227"/>
      <c r="C28" s="228"/>
      <c r="D28" s="287"/>
      <c r="E28" s="288"/>
      <c r="F28" s="289"/>
      <c r="G28" s="108"/>
      <c r="H28" s="109" t="s">
        <v>19</v>
      </c>
      <c r="I28" s="258"/>
      <c r="J28" s="290"/>
      <c r="K28" s="44"/>
      <c r="L28" s="284"/>
      <c r="M28" s="224"/>
      <c r="N28" s="55" t="s">
        <v>31</v>
      </c>
      <c r="O28" s="110"/>
      <c r="P28" s="57" t="s">
        <v>15</v>
      </c>
      <c r="Q28" s="111"/>
      <c r="R28" s="57" t="s">
        <v>22</v>
      </c>
      <c r="S28" s="112"/>
      <c r="T28" s="54" t="s">
        <v>19</v>
      </c>
      <c r="U28" s="224"/>
      <c r="V28" s="55" t="s">
        <v>132</v>
      </c>
      <c r="W28" s="110"/>
      <c r="X28" s="57" t="s">
        <v>15</v>
      </c>
      <c r="Y28" s="57">
        <v>2</v>
      </c>
      <c r="Z28" s="57" t="s">
        <v>133</v>
      </c>
      <c r="AA28" s="112"/>
      <c r="AB28" s="54" t="s">
        <v>19</v>
      </c>
      <c r="AC28" s="225"/>
      <c r="AD28" s="266"/>
      <c r="AE28" s="253"/>
      <c r="AF28" s="253"/>
      <c r="AG28" s="253"/>
      <c r="AH28" s="267"/>
      <c r="AI28" s="257"/>
      <c r="AJ28" s="237">
        <f>AK27*AM27*AO27</f>
        <v>0</v>
      </c>
      <c r="AK28" s="238"/>
      <c r="AL28" s="238"/>
      <c r="AM28" s="238"/>
      <c r="AN28" s="238"/>
      <c r="AO28" s="238"/>
      <c r="AP28" s="58" t="s">
        <v>2</v>
      </c>
      <c r="AQ28" s="224"/>
      <c r="AR28" s="248"/>
      <c r="AS28" s="249"/>
      <c r="AT28" s="235"/>
      <c r="AU28" s="252"/>
      <c r="AV28" s="340"/>
      <c r="AW28" s="342"/>
    </row>
    <row r="29" spans="1:49" ht="30" customHeight="1">
      <c r="A29" s="275"/>
      <c r="B29" s="239" t="s">
        <v>134</v>
      </c>
      <c r="C29" s="240"/>
      <c r="D29" s="293" t="s">
        <v>135</v>
      </c>
      <c r="E29" s="294"/>
      <c r="F29" s="295"/>
      <c r="G29" s="114" t="s">
        <v>136</v>
      </c>
      <c r="H29" s="115"/>
      <c r="I29" s="291"/>
      <c r="J29" s="292"/>
      <c r="K29" s="44"/>
      <c r="L29" s="284"/>
      <c r="M29" s="224"/>
      <c r="N29" s="55" t="s">
        <v>31</v>
      </c>
      <c r="O29" s="110"/>
      <c r="P29" s="57" t="s">
        <v>15</v>
      </c>
      <c r="Q29" s="111"/>
      <c r="R29" s="57" t="s">
        <v>22</v>
      </c>
      <c r="S29" s="112"/>
      <c r="T29" s="54" t="s">
        <v>19</v>
      </c>
      <c r="U29" s="224"/>
      <c r="V29" s="55" t="s">
        <v>132</v>
      </c>
      <c r="W29" s="110"/>
      <c r="X29" s="57" t="s">
        <v>15</v>
      </c>
      <c r="Y29" s="57">
        <v>2</v>
      </c>
      <c r="Z29" s="57" t="s">
        <v>133</v>
      </c>
      <c r="AA29" s="112"/>
      <c r="AB29" s="54" t="s">
        <v>19</v>
      </c>
      <c r="AC29" s="225" t="s">
        <v>80</v>
      </c>
      <c r="AD29" s="260" t="s">
        <v>32</v>
      </c>
      <c r="AE29" s="261"/>
      <c r="AF29" s="262" t="s">
        <v>33</v>
      </c>
      <c r="AG29" s="253"/>
      <c r="AH29" s="216" t="s">
        <v>16</v>
      </c>
      <c r="AI29" s="245" t="s">
        <v>10</v>
      </c>
      <c r="AJ29" s="45" t="s">
        <v>31</v>
      </c>
      <c r="AK29" s="104"/>
      <c r="AL29" s="50" t="s">
        <v>15</v>
      </c>
      <c r="AM29" s="106"/>
      <c r="AN29" s="50" t="s">
        <v>43</v>
      </c>
      <c r="AO29" s="107"/>
      <c r="AP29" s="47" t="s">
        <v>16</v>
      </c>
      <c r="AQ29" s="226" t="s">
        <v>24</v>
      </c>
      <c r="AR29" s="302"/>
      <c r="AS29" s="269"/>
      <c r="AT29" s="235"/>
      <c r="AU29" s="252"/>
      <c r="AV29" s="340"/>
      <c r="AW29" s="342"/>
    </row>
    <row r="30" spans="1:49" ht="30" customHeight="1">
      <c r="A30" s="275"/>
      <c r="B30" s="227"/>
      <c r="C30" s="228"/>
      <c r="D30" s="229"/>
      <c r="E30" s="230"/>
      <c r="F30" s="231"/>
      <c r="G30" s="108"/>
      <c r="H30" s="109" t="s">
        <v>19</v>
      </c>
      <c r="I30" s="235" t="s">
        <v>137</v>
      </c>
      <c r="J30" s="236"/>
      <c r="K30" s="44"/>
      <c r="L30" s="284"/>
      <c r="M30" s="254"/>
      <c r="N30" s="55" t="s">
        <v>31</v>
      </c>
      <c r="O30" s="110"/>
      <c r="P30" s="57" t="s">
        <v>15</v>
      </c>
      <c r="Q30" s="111"/>
      <c r="R30" s="57" t="s">
        <v>22</v>
      </c>
      <c r="S30" s="112"/>
      <c r="T30" s="54" t="s">
        <v>19</v>
      </c>
      <c r="U30" s="254"/>
      <c r="V30" s="55" t="s">
        <v>132</v>
      </c>
      <c r="W30" s="110"/>
      <c r="X30" s="57" t="s">
        <v>15</v>
      </c>
      <c r="Y30" s="57">
        <v>2</v>
      </c>
      <c r="Z30" s="57" t="s">
        <v>133</v>
      </c>
      <c r="AA30" s="112"/>
      <c r="AB30" s="54" t="s">
        <v>19</v>
      </c>
      <c r="AC30" s="225"/>
      <c r="AD30" s="260"/>
      <c r="AE30" s="261"/>
      <c r="AF30" s="262"/>
      <c r="AG30" s="253"/>
      <c r="AH30" s="216"/>
      <c r="AI30" s="224"/>
      <c r="AJ30" s="237">
        <f>AK29*AM29*AO29</f>
        <v>0</v>
      </c>
      <c r="AK30" s="238"/>
      <c r="AL30" s="238"/>
      <c r="AM30" s="238"/>
      <c r="AN30" s="238"/>
      <c r="AO30" s="238"/>
      <c r="AP30" s="58" t="s">
        <v>2</v>
      </c>
      <c r="AQ30" s="254"/>
      <c r="AR30" s="270"/>
      <c r="AS30" s="271"/>
      <c r="AT30" s="235"/>
      <c r="AU30" s="252"/>
      <c r="AV30" s="340"/>
      <c r="AW30" s="342"/>
    </row>
    <row r="31" spans="1:49" ht="30" customHeight="1">
      <c r="A31" s="275"/>
      <c r="B31" s="239" t="s">
        <v>138</v>
      </c>
      <c r="C31" s="240"/>
      <c r="D31" s="229"/>
      <c r="E31" s="230"/>
      <c r="F31" s="231"/>
      <c r="G31" s="113" t="s">
        <v>39</v>
      </c>
      <c r="H31" s="116"/>
      <c r="I31" s="241"/>
      <c r="J31" s="242"/>
      <c r="K31" s="44"/>
      <c r="L31" s="284"/>
      <c r="M31" s="224" t="s">
        <v>8</v>
      </c>
      <c r="N31" s="214">
        <f>(O27*Q27*S27)+(O28*Q28*S28)+(O29*Q29*S29)+(O30*Q30*S30)</f>
        <v>0</v>
      </c>
      <c r="O31" s="215"/>
      <c r="P31" s="215"/>
      <c r="Q31" s="215"/>
      <c r="R31" s="215"/>
      <c r="S31" s="215"/>
      <c r="T31" s="216" t="s">
        <v>2</v>
      </c>
      <c r="U31" s="224" t="s">
        <v>8</v>
      </c>
      <c r="V31" s="214">
        <f>(W27*Y27*AA27)+(W28*Y28*AA28)+(W29*Y29*AA29)+(W30*Y30*AA30)</f>
        <v>0</v>
      </c>
      <c r="W31" s="215"/>
      <c r="X31" s="215"/>
      <c r="Y31" s="215"/>
      <c r="Z31" s="215"/>
      <c r="AA31" s="215"/>
      <c r="AB31" s="216" t="s">
        <v>2</v>
      </c>
      <c r="AC31" s="225" t="s">
        <v>79</v>
      </c>
      <c r="AD31" s="214">
        <f>AE29*AG29</f>
        <v>0</v>
      </c>
      <c r="AE31" s="215"/>
      <c r="AF31" s="215"/>
      <c r="AG31" s="215"/>
      <c r="AH31" s="216" t="s">
        <v>2</v>
      </c>
      <c r="AI31" s="245" t="s">
        <v>5</v>
      </c>
      <c r="AJ31" s="45" t="s">
        <v>132</v>
      </c>
      <c r="AK31" s="104"/>
      <c r="AL31" s="50" t="s">
        <v>15</v>
      </c>
      <c r="AM31" s="50">
        <v>2</v>
      </c>
      <c r="AN31" s="50" t="s">
        <v>133</v>
      </c>
      <c r="AO31" s="107"/>
      <c r="AP31" s="47" t="s">
        <v>16</v>
      </c>
      <c r="AQ31" s="224" t="s">
        <v>34</v>
      </c>
      <c r="AR31" s="258"/>
      <c r="AS31" s="211" t="s">
        <v>175</v>
      </c>
      <c r="AT31" s="235"/>
      <c r="AU31" s="252"/>
      <c r="AV31" s="340"/>
      <c r="AW31" s="342"/>
    </row>
    <row r="32" spans="1:49" ht="30" customHeight="1">
      <c r="A32" s="297"/>
      <c r="B32" s="117"/>
      <c r="C32" s="118" t="s">
        <v>43</v>
      </c>
      <c r="D32" s="298"/>
      <c r="E32" s="299"/>
      <c r="F32" s="300"/>
      <c r="G32" s="119"/>
      <c r="H32" s="120" t="s">
        <v>19</v>
      </c>
      <c r="I32" s="272"/>
      <c r="J32" s="273"/>
      <c r="K32" s="44"/>
      <c r="L32" s="284"/>
      <c r="M32" s="257"/>
      <c r="N32" s="237"/>
      <c r="O32" s="238"/>
      <c r="P32" s="238"/>
      <c r="Q32" s="238"/>
      <c r="R32" s="238"/>
      <c r="S32" s="238"/>
      <c r="T32" s="256"/>
      <c r="U32" s="257"/>
      <c r="V32" s="237"/>
      <c r="W32" s="238"/>
      <c r="X32" s="238"/>
      <c r="Y32" s="238"/>
      <c r="Z32" s="238"/>
      <c r="AA32" s="238"/>
      <c r="AB32" s="256"/>
      <c r="AC32" s="286"/>
      <c r="AD32" s="237"/>
      <c r="AE32" s="238"/>
      <c r="AF32" s="238"/>
      <c r="AG32" s="238"/>
      <c r="AH32" s="256"/>
      <c r="AI32" s="257"/>
      <c r="AJ32" s="237">
        <f>AK31*AM31*AO31</f>
        <v>0</v>
      </c>
      <c r="AK32" s="238"/>
      <c r="AL32" s="238"/>
      <c r="AM32" s="238"/>
      <c r="AN32" s="238"/>
      <c r="AO32" s="238"/>
      <c r="AP32" s="58" t="s">
        <v>2</v>
      </c>
      <c r="AQ32" s="257"/>
      <c r="AR32" s="259"/>
      <c r="AS32" s="255"/>
      <c r="AT32" s="296"/>
      <c r="AU32" s="252"/>
      <c r="AV32" s="340"/>
      <c r="AW32" s="342"/>
    </row>
    <row r="33" spans="1:49" ht="30" customHeight="1">
      <c r="A33" s="274">
        <v>5</v>
      </c>
      <c r="B33" s="277" t="s">
        <v>129</v>
      </c>
      <c r="C33" s="278"/>
      <c r="D33" s="279" t="s">
        <v>130</v>
      </c>
      <c r="E33" s="280"/>
      <c r="F33" s="281"/>
      <c r="G33" s="102" t="s">
        <v>131</v>
      </c>
      <c r="H33" s="103"/>
      <c r="I33" s="250" t="s">
        <v>4</v>
      </c>
      <c r="J33" s="282"/>
      <c r="K33" s="44"/>
      <c r="L33" s="283">
        <v>5</v>
      </c>
      <c r="M33" s="245" t="s">
        <v>80</v>
      </c>
      <c r="N33" s="48" t="s">
        <v>31</v>
      </c>
      <c r="O33" s="104"/>
      <c r="P33" s="50" t="s">
        <v>15</v>
      </c>
      <c r="Q33" s="105"/>
      <c r="R33" s="50" t="s">
        <v>22</v>
      </c>
      <c r="S33" s="106"/>
      <c r="T33" s="47" t="s">
        <v>19</v>
      </c>
      <c r="U33" s="245" t="s">
        <v>80</v>
      </c>
      <c r="V33" s="48" t="s">
        <v>132</v>
      </c>
      <c r="W33" s="104"/>
      <c r="X33" s="50" t="s">
        <v>15</v>
      </c>
      <c r="Y33" s="50">
        <v>2</v>
      </c>
      <c r="Z33" s="50" t="s">
        <v>133</v>
      </c>
      <c r="AA33" s="106"/>
      <c r="AB33" s="47" t="s">
        <v>19</v>
      </c>
      <c r="AC33" s="285" t="s">
        <v>4</v>
      </c>
      <c r="AD33" s="263"/>
      <c r="AE33" s="264"/>
      <c r="AF33" s="264"/>
      <c r="AG33" s="264"/>
      <c r="AH33" s="265"/>
      <c r="AI33" s="245" t="s">
        <v>9</v>
      </c>
      <c r="AJ33" s="45" t="s">
        <v>31</v>
      </c>
      <c r="AK33" s="104"/>
      <c r="AL33" s="50" t="s">
        <v>15</v>
      </c>
      <c r="AM33" s="106"/>
      <c r="AN33" s="50" t="s">
        <v>23</v>
      </c>
      <c r="AO33" s="107"/>
      <c r="AP33" s="47" t="s">
        <v>16</v>
      </c>
      <c r="AQ33" s="245" t="s">
        <v>81</v>
      </c>
      <c r="AR33" s="246"/>
      <c r="AS33" s="247"/>
      <c r="AT33" s="250">
        <f t="shared" ref="AT33" si="3">N37+V37+AD37+AJ36+AJ38+AJ34+AR37</f>
        <v>0</v>
      </c>
      <c r="AU33" s="251" t="s">
        <v>2</v>
      </c>
      <c r="AV33" s="339">
        <v>0</v>
      </c>
      <c r="AW33" s="341" t="s">
        <v>2</v>
      </c>
    </row>
    <row r="34" spans="1:49" ht="30" customHeight="1">
      <c r="A34" s="275"/>
      <c r="B34" s="227"/>
      <c r="C34" s="228"/>
      <c r="D34" s="287"/>
      <c r="E34" s="288"/>
      <c r="F34" s="289"/>
      <c r="G34" s="108"/>
      <c r="H34" s="109" t="s">
        <v>19</v>
      </c>
      <c r="I34" s="258"/>
      <c r="J34" s="290"/>
      <c r="K34" s="44"/>
      <c r="L34" s="284"/>
      <c r="M34" s="224"/>
      <c r="N34" s="55" t="s">
        <v>31</v>
      </c>
      <c r="O34" s="110"/>
      <c r="P34" s="57" t="s">
        <v>15</v>
      </c>
      <c r="Q34" s="111"/>
      <c r="R34" s="57" t="s">
        <v>22</v>
      </c>
      <c r="S34" s="112"/>
      <c r="T34" s="54" t="s">
        <v>19</v>
      </c>
      <c r="U34" s="224"/>
      <c r="V34" s="55" t="s">
        <v>132</v>
      </c>
      <c r="W34" s="110"/>
      <c r="X34" s="57" t="s">
        <v>15</v>
      </c>
      <c r="Y34" s="57">
        <v>2</v>
      </c>
      <c r="Z34" s="57" t="s">
        <v>133</v>
      </c>
      <c r="AA34" s="112"/>
      <c r="AB34" s="54" t="s">
        <v>19</v>
      </c>
      <c r="AC34" s="225"/>
      <c r="AD34" s="266"/>
      <c r="AE34" s="253"/>
      <c r="AF34" s="253"/>
      <c r="AG34" s="253"/>
      <c r="AH34" s="267"/>
      <c r="AI34" s="257"/>
      <c r="AJ34" s="237">
        <f>AK33*AM33*AO33</f>
        <v>0</v>
      </c>
      <c r="AK34" s="238"/>
      <c r="AL34" s="238"/>
      <c r="AM34" s="238"/>
      <c r="AN34" s="238"/>
      <c r="AO34" s="238"/>
      <c r="AP34" s="58" t="s">
        <v>2</v>
      </c>
      <c r="AQ34" s="224"/>
      <c r="AR34" s="248"/>
      <c r="AS34" s="249"/>
      <c r="AT34" s="235"/>
      <c r="AU34" s="252"/>
      <c r="AV34" s="340"/>
      <c r="AW34" s="342"/>
    </row>
    <row r="35" spans="1:49" ht="30" customHeight="1">
      <c r="A35" s="275"/>
      <c r="B35" s="239" t="s">
        <v>134</v>
      </c>
      <c r="C35" s="240"/>
      <c r="D35" s="293" t="s">
        <v>135</v>
      </c>
      <c r="E35" s="294"/>
      <c r="F35" s="295"/>
      <c r="G35" s="114" t="s">
        <v>136</v>
      </c>
      <c r="H35" s="115"/>
      <c r="I35" s="291"/>
      <c r="J35" s="292"/>
      <c r="K35" s="44"/>
      <c r="L35" s="284"/>
      <c r="M35" s="224"/>
      <c r="N35" s="55" t="s">
        <v>31</v>
      </c>
      <c r="O35" s="110"/>
      <c r="P35" s="57" t="s">
        <v>15</v>
      </c>
      <c r="Q35" s="111"/>
      <c r="R35" s="57" t="s">
        <v>22</v>
      </c>
      <c r="S35" s="112"/>
      <c r="T35" s="54" t="s">
        <v>19</v>
      </c>
      <c r="U35" s="224"/>
      <c r="V35" s="55" t="s">
        <v>132</v>
      </c>
      <c r="W35" s="110"/>
      <c r="X35" s="57" t="s">
        <v>15</v>
      </c>
      <c r="Y35" s="57">
        <v>2</v>
      </c>
      <c r="Z35" s="57" t="s">
        <v>133</v>
      </c>
      <c r="AA35" s="112"/>
      <c r="AB35" s="54" t="s">
        <v>19</v>
      </c>
      <c r="AC35" s="225" t="s">
        <v>80</v>
      </c>
      <c r="AD35" s="260" t="s">
        <v>32</v>
      </c>
      <c r="AE35" s="261"/>
      <c r="AF35" s="262" t="s">
        <v>33</v>
      </c>
      <c r="AG35" s="253"/>
      <c r="AH35" s="216" t="s">
        <v>16</v>
      </c>
      <c r="AI35" s="245" t="s">
        <v>10</v>
      </c>
      <c r="AJ35" s="45" t="s">
        <v>31</v>
      </c>
      <c r="AK35" s="104"/>
      <c r="AL35" s="50" t="s">
        <v>15</v>
      </c>
      <c r="AM35" s="106"/>
      <c r="AN35" s="50" t="s">
        <v>43</v>
      </c>
      <c r="AO35" s="107"/>
      <c r="AP35" s="47" t="s">
        <v>16</v>
      </c>
      <c r="AQ35" s="226" t="s">
        <v>24</v>
      </c>
      <c r="AR35" s="268"/>
      <c r="AS35" s="269"/>
      <c r="AT35" s="235"/>
      <c r="AU35" s="252"/>
      <c r="AV35" s="340"/>
      <c r="AW35" s="342"/>
    </row>
    <row r="36" spans="1:49" ht="30" customHeight="1">
      <c r="A36" s="275"/>
      <c r="B36" s="227"/>
      <c r="C36" s="228"/>
      <c r="D36" s="229"/>
      <c r="E36" s="230"/>
      <c r="F36" s="231"/>
      <c r="G36" s="108"/>
      <c r="H36" s="109" t="s">
        <v>19</v>
      </c>
      <c r="I36" s="235" t="s">
        <v>137</v>
      </c>
      <c r="J36" s="236"/>
      <c r="K36" s="44"/>
      <c r="L36" s="284"/>
      <c r="M36" s="254"/>
      <c r="N36" s="55" t="s">
        <v>31</v>
      </c>
      <c r="O36" s="110"/>
      <c r="P36" s="57" t="s">
        <v>15</v>
      </c>
      <c r="Q36" s="111"/>
      <c r="R36" s="57" t="s">
        <v>22</v>
      </c>
      <c r="S36" s="112"/>
      <c r="T36" s="54" t="s">
        <v>19</v>
      </c>
      <c r="U36" s="254"/>
      <c r="V36" s="55" t="s">
        <v>132</v>
      </c>
      <c r="W36" s="110"/>
      <c r="X36" s="57" t="s">
        <v>15</v>
      </c>
      <c r="Y36" s="57">
        <v>2</v>
      </c>
      <c r="Z36" s="57" t="s">
        <v>133</v>
      </c>
      <c r="AA36" s="112"/>
      <c r="AB36" s="54" t="s">
        <v>19</v>
      </c>
      <c r="AC36" s="225"/>
      <c r="AD36" s="260"/>
      <c r="AE36" s="261"/>
      <c r="AF36" s="262"/>
      <c r="AG36" s="253"/>
      <c r="AH36" s="216"/>
      <c r="AI36" s="224"/>
      <c r="AJ36" s="237">
        <f>AK35*AM35*AO35</f>
        <v>0</v>
      </c>
      <c r="AK36" s="238"/>
      <c r="AL36" s="238"/>
      <c r="AM36" s="238"/>
      <c r="AN36" s="238"/>
      <c r="AO36" s="238"/>
      <c r="AP36" s="58" t="s">
        <v>2</v>
      </c>
      <c r="AQ36" s="254"/>
      <c r="AR36" s="270"/>
      <c r="AS36" s="271"/>
      <c r="AT36" s="235"/>
      <c r="AU36" s="252"/>
      <c r="AV36" s="340"/>
      <c r="AW36" s="342"/>
    </row>
    <row r="37" spans="1:49" ht="30" customHeight="1">
      <c r="A37" s="275"/>
      <c r="B37" s="239" t="s">
        <v>138</v>
      </c>
      <c r="C37" s="240"/>
      <c r="D37" s="229"/>
      <c r="E37" s="230"/>
      <c r="F37" s="231"/>
      <c r="G37" s="113" t="s">
        <v>39</v>
      </c>
      <c r="H37" s="116"/>
      <c r="I37" s="241"/>
      <c r="J37" s="242"/>
      <c r="K37" s="44"/>
      <c r="L37" s="284"/>
      <c r="M37" s="224" t="s">
        <v>8</v>
      </c>
      <c r="N37" s="214">
        <f>(O33*Q33*S33)+(O34*Q34*S34)+(O35*Q35*S35)+(O36*Q36*S36)</f>
        <v>0</v>
      </c>
      <c r="O37" s="215"/>
      <c r="P37" s="215"/>
      <c r="Q37" s="215"/>
      <c r="R37" s="215"/>
      <c r="S37" s="215"/>
      <c r="T37" s="216" t="s">
        <v>2</v>
      </c>
      <c r="U37" s="224" t="s">
        <v>8</v>
      </c>
      <c r="V37" s="214">
        <f>(W33*Y33*AA33)+(W34*Y34*AA34)+(W35*Y35*AA35)+(W36*Y36*AA36)</f>
        <v>0</v>
      </c>
      <c r="W37" s="215"/>
      <c r="X37" s="215"/>
      <c r="Y37" s="215"/>
      <c r="Z37" s="215"/>
      <c r="AA37" s="215"/>
      <c r="AB37" s="216" t="s">
        <v>2</v>
      </c>
      <c r="AC37" s="225" t="s">
        <v>79</v>
      </c>
      <c r="AD37" s="214">
        <f>AE35*AG35</f>
        <v>0</v>
      </c>
      <c r="AE37" s="215"/>
      <c r="AF37" s="215"/>
      <c r="AG37" s="215"/>
      <c r="AH37" s="216" t="s">
        <v>2</v>
      </c>
      <c r="AI37" s="245" t="s">
        <v>5</v>
      </c>
      <c r="AJ37" s="45" t="s">
        <v>132</v>
      </c>
      <c r="AK37" s="104"/>
      <c r="AL37" s="50" t="s">
        <v>15</v>
      </c>
      <c r="AM37" s="50">
        <v>2</v>
      </c>
      <c r="AN37" s="50" t="s">
        <v>133</v>
      </c>
      <c r="AO37" s="107"/>
      <c r="AP37" s="47" t="s">
        <v>16</v>
      </c>
      <c r="AQ37" s="224" t="s">
        <v>34</v>
      </c>
      <c r="AR37" s="258"/>
      <c r="AS37" s="211" t="s">
        <v>2</v>
      </c>
      <c r="AT37" s="235"/>
      <c r="AU37" s="252"/>
      <c r="AV37" s="340"/>
      <c r="AW37" s="342"/>
    </row>
    <row r="38" spans="1:49" ht="30" customHeight="1">
      <c r="A38" s="297"/>
      <c r="B38" s="117"/>
      <c r="C38" s="118" t="s">
        <v>43</v>
      </c>
      <c r="D38" s="298"/>
      <c r="E38" s="299"/>
      <c r="F38" s="300"/>
      <c r="G38" s="119"/>
      <c r="H38" s="120" t="s">
        <v>19</v>
      </c>
      <c r="I38" s="272"/>
      <c r="J38" s="273"/>
      <c r="K38" s="44"/>
      <c r="L38" s="284"/>
      <c r="M38" s="257"/>
      <c r="N38" s="237"/>
      <c r="O38" s="238"/>
      <c r="P38" s="238"/>
      <c r="Q38" s="238"/>
      <c r="R38" s="238"/>
      <c r="S38" s="238"/>
      <c r="T38" s="256"/>
      <c r="U38" s="257"/>
      <c r="V38" s="237"/>
      <c r="W38" s="238"/>
      <c r="X38" s="238"/>
      <c r="Y38" s="238"/>
      <c r="Z38" s="238"/>
      <c r="AA38" s="238"/>
      <c r="AB38" s="256"/>
      <c r="AC38" s="286"/>
      <c r="AD38" s="237"/>
      <c r="AE38" s="238"/>
      <c r="AF38" s="238"/>
      <c r="AG38" s="238"/>
      <c r="AH38" s="256"/>
      <c r="AI38" s="257"/>
      <c r="AJ38" s="237">
        <f>AK37*AM37*AO37</f>
        <v>0</v>
      </c>
      <c r="AK38" s="238"/>
      <c r="AL38" s="238"/>
      <c r="AM38" s="238"/>
      <c r="AN38" s="238"/>
      <c r="AO38" s="238"/>
      <c r="AP38" s="58" t="s">
        <v>2</v>
      </c>
      <c r="AQ38" s="257"/>
      <c r="AR38" s="259"/>
      <c r="AS38" s="255"/>
      <c r="AT38" s="296"/>
      <c r="AU38" s="301"/>
      <c r="AV38" s="345"/>
      <c r="AW38" s="346"/>
    </row>
    <row r="39" spans="1:49" ht="30" customHeight="1">
      <c r="A39" s="274">
        <v>6</v>
      </c>
      <c r="B39" s="277" t="s">
        <v>129</v>
      </c>
      <c r="C39" s="278"/>
      <c r="D39" s="279" t="s">
        <v>130</v>
      </c>
      <c r="E39" s="280"/>
      <c r="F39" s="281"/>
      <c r="G39" s="102" t="s">
        <v>131</v>
      </c>
      <c r="H39" s="103"/>
      <c r="I39" s="250" t="s">
        <v>4</v>
      </c>
      <c r="J39" s="282"/>
      <c r="K39" s="44"/>
      <c r="L39" s="283">
        <v>6</v>
      </c>
      <c r="M39" s="245" t="s">
        <v>80</v>
      </c>
      <c r="N39" s="48" t="s">
        <v>31</v>
      </c>
      <c r="O39" s="104"/>
      <c r="P39" s="50" t="s">
        <v>15</v>
      </c>
      <c r="Q39" s="105"/>
      <c r="R39" s="50" t="s">
        <v>22</v>
      </c>
      <c r="S39" s="106"/>
      <c r="T39" s="47" t="s">
        <v>19</v>
      </c>
      <c r="U39" s="245" t="s">
        <v>80</v>
      </c>
      <c r="V39" s="48" t="s">
        <v>132</v>
      </c>
      <c r="W39" s="104"/>
      <c r="X39" s="50" t="s">
        <v>15</v>
      </c>
      <c r="Y39" s="50">
        <v>2</v>
      </c>
      <c r="Z39" s="50" t="s">
        <v>133</v>
      </c>
      <c r="AA39" s="106"/>
      <c r="AB39" s="47" t="s">
        <v>19</v>
      </c>
      <c r="AC39" s="285" t="s">
        <v>4</v>
      </c>
      <c r="AD39" s="263"/>
      <c r="AE39" s="264"/>
      <c r="AF39" s="264"/>
      <c r="AG39" s="264"/>
      <c r="AH39" s="265"/>
      <c r="AI39" s="245" t="s">
        <v>9</v>
      </c>
      <c r="AJ39" s="45" t="s">
        <v>31</v>
      </c>
      <c r="AK39" s="104"/>
      <c r="AL39" s="50" t="s">
        <v>15</v>
      </c>
      <c r="AM39" s="106"/>
      <c r="AN39" s="50" t="s">
        <v>23</v>
      </c>
      <c r="AO39" s="107"/>
      <c r="AP39" s="47" t="s">
        <v>16</v>
      </c>
      <c r="AQ39" s="245" t="s">
        <v>81</v>
      </c>
      <c r="AR39" s="246"/>
      <c r="AS39" s="247"/>
      <c r="AT39" s="235">
        <f t="shared" ref="AT39" si="4">N43+V43+AD43+AJ42+AJ44+AJ40+AR43</f>
        <v>0</v>
      </c>
      <c r="AU39" s="252" t="s">
        <v>2</v>
      </c>
      <c r="AV39" s="339">
        <v>0</v>
      </c>
      <c r="AW39" s="341" t="s">
        <v>2</v>
      </c>
    </row>
    <row r="40" spans="1:49" ht="30" customHeight="1">
      <c r="A40" s="275"/>
      <c r="B40" s="227"/>
      <c r="C40" s="228"/>
      <c r="D40" s="287"/>
      <c r="E40" s="288"/>
      <c r="F40" s="289"/>
      <c r="G40" s="108"/>
      <c r="H40" s="109" t="s">
        <v>19</v>
      </c>
      <c r="I40" s="258"/>
      <c r="J40" s="290"/>
      <c r="K40" s="44"/>
      <c r="L40" s="284"/>
      <c r="M40" s="224"/>
      <c r="N40" s="55" t="s">
        <v>31</v>
      </c>
      <c r="O40" s="110"/>
      <c r="P40" s="57" t="s">
        <v>15</v>
      </c>
      <c r="Q40" s="111"/>
      <c r="R40" s="57" t="s">
        <v>22</v>
      </c>
      <c r="S40" s="112"/>
      <c r="T40" s="54" t="s">
        <v>19</v>
      </c>
      <c r="U40" s="224"/>
      <c r="V40" s="55" t="s">
        <v>132</v>
      </c>
      <c r="W40" s="110"/>
      <c r="X40" s="57" t="s">
        <v>15</v>
      </c>
      <c r="Y40" s="57">
        <v>2</v>
      </c>
      <c r="Z40" s="57" t="s">
        <v>133</v>
      </c>
      <c r="AA40" s="112"/>
      <c r="AB40" s="54" t="s">
        <v>19</v>
      </c>
      <c r="AC40" s="225"/>
      <c r="AD40" s="266"/>
      <c r="AE40" s="253"/>
      <c r="AF40" s="253"/>
      <c r="AG40" s="253"/>
      <c r="AH40" s="267"/>
      <c r="AI40" s="257"/>
      <c r="AJ40" s="237">
        <f>AK39*AM39*AO39</f>
        <v>0</v>
      </c>
      <c r="AK40" s="238"/>
      <c r="AL40" s="238"/>
      <c r="AM40" s="238"/>
      <c r="AN40" s="238"/>
      <c r="AO40" s="238"/>
      <c r="AP40" s="58" t="s">
        <v>2</v>
      </c>
      <c r="AQ40" s="224"/>
      <c r="AR40" s="248"/>
      <c r="AS40" s="249"/>
      <c r="AT40" s="235"/>
      <c r="AU40" s="252"/>
      <c r="AV40" s="340"/>
      <c r="AW40" s="342"/>
    </row>
    <row r="41" spans="1:49" ht="30" customHeight="1">
      <c r="A41" s="275"/>
      <c r="B41" s="239" t="s">
        <v>134</v>
      </c>
      <c r="C41" s="240"/>
      <c r="D41" s="293" t="s">
        <v>135</v>
      </c>
      <c r="E41" s="294"/>
      <c r="F41" s="295"/>
      <c r="G41" s="114" t="s">
        <v>136</v>
      </c>
      <c r="H41" s="115"/>
      <c r="I41" s="291"/>
      <c r="J41" s="292"/>
      <c r="K41" s="44"/>
      <c r="L41" s="284"/>
      <c r="M41" s="224"/>
      <c r="N41" s="55" t="s">
        <v>31</v>
      </c>
      <c r="O41" s="110"/>
      <c r="P41" s="57" t="s">
        <v>15</v>
      </c>
      <c r="Q41" s="111"/>
      <c r="R41" s="57" t="s">
        <v>22</v>
      </c>
      <c r="S41" s="112"/>
      <c r="T41" s="54" t="s">
        <v>19</v>
      </c>
      <c r="U41" s="224"/>
      <c r="V41" s="55" t="s">
        <v>132</v>
      </c>
      <c r="W41" s="110"/>
      <c r="X41" s="57" t="s">
        <v>15</v>
      </c>
      <c r="Y41" s="57">
        <v>2</v>
      </c>
      <c r="Z41" s="57" t="s">
        <v>133</v>
      </c>
      <c r="AA41" s="112"/>
      <c r="AB41" s="54" t="s">
        <v>19</v>
      </c>
      <c r="AC41" s="225" t="s">
        <v>80</v>
      </c>
      <c r="AD41" s="260" t="s">
        <v>32</v>
      </c>
      <c r="AE41" s="261"/>
      <c r="AF41" s="262" t="s">
        <v>33</v>
      </c>
      <c r="AG41" s="253"/>
      <c r="AH41" s="216" t="s">
        <v>16</v>
      </c>
      <c r="AI41" s="245" t="s">
        <v>10</v>
      </c>
      <c r="AJ41" s="45" t="s">
        <v>31</v>
      </c>
      <c r="AK41" s="104"/>
      <c r="AL41" s="50" t="s">
        <v>15</v>
      </c>
      <c r="AM41" s="106"/>
      <c r="AN41" s="50" t="s">
        <v>43</v>
      </c>
      <c r="AO41" s="107"/>
      <c r="AP41" s="47" t="s">
        <v>16</v>
      </c>
      <c r="AQ41" s="226" t="s">
        <v>24</v>
      </c>
      <c r="AR41" s="268"/>
      <c r="AS41" s="269"/>
      <c r="AT41" s="235"/>
      <c r="AU41" s="252"/>
      <c r="AV41" s="340"/>
      <c r="AW41" s="342"/>
    </row>
    <row r="42" spans="1:49" ht="30" customHeight="1">
      <c r="A42" s="275"/>
      <c r="B42" s="227"/>
      <c r="C42" s="228"/>
      <c r="D42" s="229"/>
      <c r="E42" s="230"/>
      <c r="F42" s="231"/>
      <c r="G42" s="108"/>
      <c r="H42" s="109" t="s">
        <v>19</v>
      </c>
      <c r="I42" s="235" t="s">
        <v>137</v>
      </c>
      <c r="J42" s="236"/>
      <c r="K42" s="44"/>
      <c r="L42" s="284"/>
      <c r="M42" s="254"/>
      <c r="N42" s="55" t="s">
        <v>31</v>
      </c>
      <c r="O42" s="110"/>
      <c r="P42" s="57" t="s">
        <v>15</v>
      </c>
      <c r="Q42" s="111"/>
      <c r="R42" s="57" t="s">
        <v>22</v>
      </c>
      <c r="S42" s="112"/>
      <c r="T42" s="54" t="s">
        <v>19</v>
      </c>
      <c r="U42" s="254"/>
      <c r="V42" s="55" t="s">
        <v>132</v>
      </c>
      <c r="W42" s="110"/>
      <c r="X42" s="57" t="s">
        <v>15</v>
      </c>
      <c r="Y42" s="57">
        <v>2</v>
      </c>
      <c r="Z42" s="57" t="s">
        <v>133</v>
      </c>
      <c r="AA42" s="112"/>
      <c r="AB42" s="54" t="s">
        <v>19</v>
      </c>
      <c r="AC42" s="225"/>
      <c r="AD42" s="260"/>
      <c r="AE42" s="261"/>
      <c r="AF42" s="262"/>
      <c r="AG42" s="253"/>
      <c r="AH42" s="216"/>
      <c r="AI42" s="224"/>
      <c r="AJ42" s="237">
        <f>AK41*AM41*AO41</f>
        <v>0</v>
      </c>
      <c r="AK42" s="238"/>
      <c r="AL42" s="238"/>
      <c r="AM42" s="238"/>
      <c r="AN42" s="238"/>
      <c r="AO42" s="238"/>
      <c r="AP42" s="58" t="s">
        <v>2</v>
      </c>
      <c r="AQ42" s="254"/>
      <c r="AR42" s="270"/>
      <c r="AS42" s="271"/>
      <c r="AT42" s="235"/>
      <c r="AU42" s="252"/>
      <c r="AV42" s="340"/>
      <c r="AW42" s="342"/>
    </row>
    <row r="43" spans="1:49" ht="30" customHeight="1">
      <c r="A43" s="275"/>
      <c r="B43" s="239" t="s">
        <v>138</v>
      </c>
      <c r="C43" s="240"/>
      <c r="D43" s="229"/>
      <c r="E43" s="230"/>
      <c r="F43" s="231"/>
      <c r="G43" s="113" t="s">
        <v>39</v>
      </c>
      <c r="H43" s="116"/>
      <c r="I43" s="241"/>
      <c r="J43" s="242"/>
      <c r="K43" s="44"/>
      <c r="L43" s="284"/>
      <c r="M43" s="224" t="s">
        <v>8</v>
      </c>
      <c r="N43" s="214">
        <f>(O39*Q39*S39)+(O40*Q40*S40)+(O41*Q41*S41)+(O42*Q42*S42)</f>
        <v>0</v>
      </c>
      <c r="O43" s="215"/>
      <c r="P43" s="215"/>
      <c r="Q43" s="215"/>
      <c r="R43" s="215"/>
      <c r="S43" s="215"/>
      <c r="T43" s="216" t="s">
        <v>2</v>
      </c>
      <c r="U43" s="224" t="s">
        <v>8</v>
      </c>
      <c r="V43" s="214">
        <f>(W39*Y39*AA39)+(W40*Y40*AA40)+(W41*Y41*AA41)+(W42*Y42*AA42)</f>
        <v>0</v>
      </c>
      <c r="W43" s="215"/>
      <c r="X43" s="215"/>
      <c r="Y43" s="215"/>
      <c r="Z43" s="215"/>
      <c r="AA43" s="215"/>
      <c r="AB43" s="216" t="s">
        <v>2</v>
      </c>
      <c r="AC43" s="225" t="s">
        <v>79</v>
      </c>
      <c r="AD43" s="214">
        <f>AE41*AG41</f>
        <v>0</v>
      </c>
      <c r="AE43" s="215"/>
      <c r="AF43" s="215"/>
      <c r="AG43" s="215"/>
      <c r="AH43" s="216" t="s">
        <v>2</v>
      </c>
      <c r="AI43" s="245" t="s">
        <v>5</v>
      </c>
      <c r="AJ43" s="45" t="s">
        <v>132</v>
      </c>
      <c r="AK43" s="104"/>
      <c r="AL43" s="50" t="s">
        <v>15</v>
      </c>
      <c r="AM43" s="50">
        <v>2</v>
      </c>
      <c r="AN43" s="50" t="s">
        <v>133</v>
      </c>
      <c r="AO43" s="107"/>
      <c r="AP43" s="47" t="s">
        <v>16</v>
      </c>
      <c r="AQ43" s="224" t="s">
        <v>34</v>
      </c>
      <c r="AR43" s="258"/>
      <c r="AS43" s="211" t="s">
        <v>2</v>
      </c>
      <c r="AT43" s="235"/>
      <c r="AU43" s="252"/>
      <c r="AV43" s="340"/>
      <c r="AW43" s="342"/>
    </row>
    <row r="44" spans="1:49" ht="30" customHeight="1">
      <c r="A44" s="297"/>
      <c r="B44" s="117"/>
      <c r="C44" s="118" t="s">
        <v>43</v>
      </c>
      <c r="D44" s="298"/>
      <c r="E44" s="299"/>
      <c r="F44" s="300"/>
      <c r="G44" s="119"/>
      <c r="H44" s="120" t="s">
        <v>19</v>
      </c>
      <c r="I44" s="272"/>
      <c r="J44" s="273"/>
      <c r="K44" s="44"/>
      <c r="L44" s="284"/>
      <c r="M44" s="257"/>
      <c r="N44" s="237"/>
      <c r="O44" s="238"/>
      <c r="P44" s="238"/>
      <c r="Q44" s="238"/>
      <c r="R44" s="238"/>
      <c r="S44" s="238"/>
      <c r="T44" s="256"/>
      <c r="U44" s="257"/>
      <c r="V44" s="237"/>
      <c r="W44" s="238"/>
      <c r="X44" s="238"/>
      <c r="Y44" s="238"/>
      <c r="Z44" s="238"/>
      <c r="AA44" s="238"/>
      <c r="AB44" s="256"/>
      <c r="AC44" s="286"/>
      <c r="AD44" s="237"/>
      <c r="AE44" s="238"/>
      <c r="AF44" s="238"/>
      <c r="AG44" s="238"/>
      <c r="AH44" s="256"/>
      <c r="AI44" s="257"/>
      <c r="AJ44" s="237">
        <f>AK43*AM43*AO43</f>
        <v>0</v>
      </c>
      <c r="AK44" s="238"/>
      <c r="AL44" s="238"/>
      <c r="AM44" s="238"/>
      <c r="AN44" s="238"/>
      <c r="AO44" s="238"/>
      <c r="AP44" s="58" t="s">
        <v>2</v>
      </c>
      <c r="AQ44" s="257"/>
      <c r="AR44" s="259"/>
      <c r="AS44" s="255"/>
      <c r="AT44" s="296"/>
      <c r="AU44" s="252"/>
      <c r="AV44" s="340"/>
      <c r="AW44" s="342"/>
    </row>
    <row r="45" spans="1:49" ht="30" customHeight="1">
      <c r="A45" s="274">
        <v>7</v>
      </c>
      <c r="B45" s="277" t="s">
        <v>129</v>
      </c>
      <c r="C45" s="278"/>
      <c r="D45" s="279" t="s">
        <v>130</v>
      </c>
      <c r="E45" s="280"/>
      <c r="F45" s="281"/>
      <c r="G45" s="102" t="s">
        <v>131</v>
      </c>
      <c r="H45" s="103"/>
      <c r="I45" s="250" t="s">
        <v>4</v>
      </c>
      <c r="J45" s="282"/>
      <c r="K45" s="44"/>
      <c r="L45" s="283">
        <v>7</v>
      </c>
      <c r="M45" s="245" t="s">
        <v>80</v>
      </c>
      <c r="N45" s="48" t="s">
        <v>31</v>
      </c>
      <c r="O45" s="104"/>
      <c r="P45" s="50" t="s">
        <v>15</v>
      </c>
      <c r="Q45" s="105"/>
      <c r="R45" s="50" t="s">
        <v>22</v>
      </c>
      <c r="S45" s="106"/>
      <c r="T45" s="47" t="s">
        <v>19</v>
      </c>
      <c r="U45" s="245" t="s">
        <v>80</v>
      </c>
      <c r="V45" s="48" t="s">
        <v>132</v>
      </c>
      <c r="W45" s="104"/>
      <c r="X45" s="50" t="s">
        <v>15</v>
      </c>
      <c r="Y45" s="50">
        <v>2</v>
      </c>
      <c r="Z45" s="50" t="s">
        <v>133</v>
      </c>
      <c r="AA45" s="106"/>
      <c r="AB45" s="47" t="s">
        <v>19</v>
      </c>
      <c r="AC45" s="285" t="s">
        <v>4</v>
      </c>
      <c r="AD45" s="263"/>
      <c r="AE45" s="264"/>
      <c r="AF45" s="264"/>
      <c r="AG45" s="264"/>
      <c r="AH45" s="265"/>
      <c r="AI45" s="245" t="s">
        <v>9</v>
      </c>
      <c r="AJ45" s="45" t="s">
        <v>31</v>
      </c>
      <c r="AK45" s="104"/>
      <c r="AL45" s="50" t="s">
        <v>15</v>
      </c>
      <c r="AM45" s="106"/>
      <c r="AN45" s="50" t="s">
        <v>23</v>
      </c>
      <c r="AO45" s="107"/>
      <c r="AP45" s="47" t="s">
        <v>16</v>
      </c>
      <c r="AQ45" s="245" t="s">
        <v>81</v>
      </c>
      <c r="AR45" s="246"/>
      <c r="AS45" s="247"/>
      <c r="AT45" s="250">
        <f t="shared" ref="AT45" si="5">N49+V49+AD49+AJ48+AJ50+AJ46+AR49</f>
        <v>0</v>
      </c>
      <c r="AU45" s="251" t="s">
        <v>2</v>
      </c>
      <c r="AV45" s="339">
        <v>0</v>
      </c>
      <c r="AW45" s="341" t="s">
        <v>2</v>
      </c>
    </row>
    <row r="46" spans="1:49" ht="30" customHeight="1">
      <c r="A46" s="275"/>
      <c r="B46" s="227"/>
      <c r="C46" s="228"/>
      <c r="D46" s="287"/>
      <c r="E46" s="288"/>
      <c r="F46" s="289"/>
      <c r="G46" s="108"/>
      <c r="H46" s="109" t="s">
        <v>19</v>
      </c>
      <c r="I46" s="258"/>
      <c r="J46" s="290"/>
      <c r="K46" s="44"/>
      <c r="L46" s="284"/>
      <c r="M46" s="224"/>
      <c r="N46" s="55" t="s">
        <v>31</v>
      </c>
      <c r="O46" s="110"/>
      <c r="P46" s="57" t="s">
        <v>15</v>
      </c>
      <c r="Q46" s="111"/>
      <c r="R46" s="57" t="s">
        <v>22</v>
      </c>
      <c r="S46" s="112"/>
      <c r="T46" s="54" t="s">
        <v>19</v>
      </c>
      <c r="U46" s="224"/>
      <c r="V46" s="55" t="s">
        <v>132</v>
      </c>
      <c r="W46" s="110"/>
      <c r="X46" s="57" t="s">
        <v>15</v>
      </c>
      <c r="Y46" s="57">
        <v>2</v>
      </c>
      <c r="Z46" s="57" t="s">
        <v>133</v>
      </c>
      <c r="AA46" s="112"/>
      <c r="AB46" s="54" t="s">
        <v>19</v>
      </c>
      <c r="AC46" s="225"/>
      <c r="AD46" s="266"/>
      <c r="AE46" s="253"/>
      <c r="AF46" s="253"/>
      <c r="AG46" s="253"/>
      <c r="AH46" s="267"/>
      <c r="AI46" s="257"/>
      <c r="AJ46" s="237">
        <f>AK45*AM45*AO45</f>
        <v>0</v>
      </c>
      <c r="AK46" s="238"/>
      <c r="AL46" s="238"/>
      <c r="AM46" s="238"/>
      <c r="AN46" s="238"/>
      <c r="AO46" s="238"/>
      <c r="AP46" s="58" t="s">
        <v>2</v>
      </c>
      <c r="AQ46" s="224"/>
      <c r="AR46" s="248"/>
      <c r="AS46" s="249"/>
      <c r="AT46" s="235"/>
      <c r="AU46" s="252"/>
      <c r="AV46" s="340"/>
      <c r="AW46" s="342"/>
    </row>
    <row r="47" spans="1:49" ht="30" customHeight="1">
      <c r="A47" s="275"/>
      <c r="B47" s="239" t="s">
        <v>134</v>
      </c>
      <c r="C47" s="240"/>
      <c r="D47" s="293" t="s">
        <v>135</v>
      </c>
      <c r="E47" s="294"/>
      <c r="F47" s="295"/>
      <c r="G47" s="114" t="s">
        <v>136</v>
      </c>
      <c r="H47" s="115"/>
      <c r="I47" s="291"/>
      <c r="J47" s="292"/>
      <c r="K47" s="44"/>
      <c r="L47" s="284"/>
      <c r="M47" s="224"/>
      <c r="N47" s="55" t="s">
        <v>31</v>
      </c>
      <c r="O47" s="110"/>
      <c r="P47" s="57" t="s">
        <v>15</v>
      </c>
      <c r="Q47" s="111"/>
      <c r="R47" s="57" t="s">
        <v>22</v>
      </c>
      <c r="S47" s="112"/>
      <c r="T47" s="54" t="s">
        <v>19</v>
      </c>
      <c r="U47" s="224"/>
      <c r="V47" s="55" t="s">
        <v>132</v>
      </c>
      <c r="W47" s="110"/>
      <c r="X47" s="57" t="s">
        <v>15</v>
      </c>
      <c r="Y47" s="57">
        <v>2</v>
      </c>
      <c r="Z47" s="57" t="s">
        <v>133</v>
      </c>
      <c r="AA47" s="112"/>
      <c r="AB47" s="54" t="s">
        <v>19</v>
      </c>
      <c r="AC47" s="225" t="s">
        <v>80</v>
      </c>
      <c r="AD47" s="260" t="s">
        <v>32</v>
      </c>
      <c r="AE47" s="261"/>
      <c r="AF47" s="262" t="s">
        <v>33</v>
      </c>
      <c r="AG47" s="253"/>
      <c r="AH47" s="216" t="s">
        <v>16</v>
      </c>
      <c r="AI47" s="245" t="s">
        <v>10</v>
      </c>
      <c r="AJ47" s="45" t="s">
        <v>31</v>
      </c>
      <c r="AK47" s="104"/>
      <c r="AL47" s="50" t="s">
        <v>15</v>
      </c>
      <c r="AM47" s="106"/>
      <c r="AN47" s="50" t="s">
        <v>43</v>
      </c>
      <c r="AO47" s="107"/>
      <c r="AP47" s="47" t="s">
        <v>16</v>
      </c>
      <c r="AQ47" s="226" t="s">
        <v>24</v>
      </c>
      <c r="AR47" s="268"/>
      <c r="AS47" s="269"/>
      <c r="AT47" s="235"/>
      <c r="AU47" s="252"/>
      <c r="AV47" s="340"/>
      <c r="AW47" s="342"/>
    </row>
    <row r="48" spans="1:49" ht="30" customHeight="1">
      <c r="A48" s="275"/>
      <c r="B48" s="227"/>
      <c r="C48" s="228"/>
      <c r="D48" s="229"/>
      <c r="E48" s="230"/>
      <c r="F48" s="231"/>
      <c r="G48" s="108"/>
      <c r="H48" s="109" t="s">
        <v>19</v>
      </c>
      <c r="I48" s="235" t="s">
        <v>137</v>
      </c>
      <c r="J48" s="236"/>
      <c r="K48" s="44"/>
      <c r="L48" s="284"/>
      <c r="M48" s="254"/>
      <c r="N48" s="55" t="s">
        <v>31</v>
      </c>
      <c r="O48" s="110"/>
      <c r="P48" s="57" t="s">
        <v>15</v>
      </c>
      <c r="Q48" s="111"/>
      <c r="R48" s="57" t="s">
        <v>22</v>
      </c>
      <c r="S48" s="112"/>
      <c r="T48" s="54" t="s">
        <v>19</v>
      </c>
      <c r="U48" s="254"/>
      <c r="V48" s="55" t="s">
        <v>132</v>
      </c>
      <c r="W48" s="110"/>
      <c r="X48" s="57" t="s">
        <v>15</v>
      </c>
      <c r="Y48" s="57">
        <v>2</v>
      </c>
      <c r="Z48" s="57" t="s">
        <v>133</v>
      </c>
      <c r="AA48" s="112"/>
      <c r="AB48" s="54" t="s">
        <v>19</v>
      </c>
      <c r="AC48" s="225"/>
      <c r="AD48" s="260"/>
      <c r="AE48" s="261"/>
      <c r="AF48" s="262"/>
      <c r="AG48" s="253"/>
      <c r="AH48" s="216"/>
      <c r="AI48" s="224"/>
      <c r="AJ48" s="237">
        <f>AK47*AM47*AO47</f>
        <v>0</v>
      </c>
      <c r="AK48" s="238"/>
      <c r="AL48" s="238"/>
      <c r="AM48" s="238"/>
      <c r="AN48" s="238"/>
      <c r="AO48" s="238"/>
      <c r="AP48" s="58" t="s">
        <v>2</v>
      </c>
      <c r="AQ48" s="254"/>
      <c r="AR48" s="270"/>
      <c r="AS48" s="271"/>
      <c r="AT48" s="235"/>
      <c r="AU48" s="252"/>
      <c r="AV48" s="340"/>
      <c r="AW48" s="342"/>
    </row>
    <row r="49" spans="1:49" ht="30" customHeight="1">
      <c r="A49" s="275"/>
      <c r="B49" s="239" t="s">
        <v>138</v>
      </c>
      <c r="C49" s="240"/>
      <c r="D49" s="229"/>
      <c r="E49" s="230"/>
      <c r="F49" s="231"/>
      <c r="G49" s="113" t="s">
        <v>39</v>
      </c>
      <c r="H49" s="116"/>
      <c r="I49" s="241"/>
      <c r="J49" s="242"/>
      <c r="K49" s="44"/>
      <c r="L49" s="284"/>
      <c r="M49" s="224" t="s">
        <v>8</v>
      </c>
      <c r="N49" s="214">
        <f>(O45*Q45*S45)+(O46*Q46*S46)+(O47*Q47*S47)+(O48*Q48*S48)</f>
        <v>0</v>
      </c>
      <c r="O49" s="215"/>
      <c r="P49" s="215"/>
      <c r="Q49" s="215"/>
      <c r="R49" s="215"/>
      <c r="S49" s="215"/>
      <c r="T49" s="216" t="s">
        <v>2</v>
      </c>
      <c r="U49" s="224" t="s">
        <v>8</v>
      </c>
      <c r="V49" s="214">
        <f>(W45*Y45*AA45)+(W46*Y46*AA46)+(W47*Y47*AA47)+(W48*Y48*AA48)</f>
        <v>0</v>
      </c>
      <c r="W49" s="215"/>
      <c r="X49" s="215"/>
      <c r="Y49" s="215"/>
      <c r="Z49" s="215"/>
      <c r="AA49" s="215"/>
      <c r="AB49" s="216" t="s">
        <v>2</v>
      </c>
      <c r="AC49" s="225" t="s">
        <v>79</v>
      </c>
      <c r="AD49" s="214">
        <f>AE47*AG47</f>
        <v>0</v>
      </c>
      <c r="AE49" s="215"/>
      <c r="AF49" s="215"/>
      <c r="AG49" s="215"/>
      <c r="AH49" s="216" t="s">
        <v>2</v>
      </c>
      <c r="AI49" s="245" t="s">
        <v>5</v>
      </c>
      <c r="AJ49" s="45" t="s">
        <v>132</v>
      </c>
      <c r="AK49" s="104"/>
      <c r="AL49" s="50" t="s">
        <v>15</v>
      </c>
      <c r="AM49" s="50">
        <v>2</v>
      </c>
      <c r="AN49" s="50" t="s">
        <v>133</v>
      </c>
      <c r="AO49" s="107"/>
      <c r="AP49" s="47" t="s">
        <v>16</v>
      </c>
      <c r="AQ49" s="224" t="s">
        <v>34</v>
      </c>
      <c r="AR49" s="258"/>
      <c r="AS49" s="211" t="s">
        <v>2</v>
      </c>
      <c r="AT49" s="235"/>
      <c r="AU49" s="252"/>
      <c r="AV49" s="340"/>
      <c r="AW49" s="342"/>
    </row>
    <row r="50" spans="1:49" ht="30" customHeight="1">
      <c r="A50" s="297"/>
      <c r="B50" s="117"/>
      <c r="C50" s="118" t="s">
        <v>43</v>
      </c>
      <c r="D50" s="298"/>
      <c r="E50" s="299"/>
      <c r="F50" s="300"/>
      <c r="G50" s="119"/>
      <c r="H50" s="120" t="s">
        <v>19</v>
      </c>
      <c r="I50" s="272"/>
      <c r="J50" s="273"/>
      <c r="K50" s="44"/>
      <c r="L50" s="284"/>
      <c r="M50" s="257"/>
      <c r="N50" s="237"/>
      <c r="O50" s="238"/>
      <c r="P50" s="238"/>
      <c r="Q50" s="238"/>
      <c r="R50" s="238"/>
      <c r="S50" s="238"/>
      <c r="T50" s="256"/>
      <c r="U50" s="257"/>
      <c r="V50" s="237"/>
      <c r="W50" s="238"/>
      <c r="X50" s="238"/>
      <c r="Y50" s="238"/>
      <c r="Z50" s="238"/>
      <c r="AA50" s="238"/>
      <c r="AB50" s="256"/>
      <c r="AC50" s="286"/>
      <c r="AD50" s="237"/>
      <c r="AE50" s="238"/>
      <c r="AF50" s="238"/>
      <c r="AG50" s="238"/>
      <c r="AH50" s="256"/>
      <c r="AI50" s="257"/>
      <c r="AJ50" s="237">
        <f>AK49*AM49*AO49</f>
        <v>0</v>
      </c>
      <c r="AK50" s="238"/>
      <c r="AL50" s="238"/>
      <c r="AM50" s="238"/>
      <c r="AN50" s="238"/>
      <c r="AO50" s="238"/>
      <c r="AP50" s="58" t="s">
        <v>2</v>
      </c>
      <c r="AQ50" s="257"/>
      <c r="AR50" s="259"/>
      <c r="AS50" s="255"/>
      <c r="AT50" s="296"/>
      <c r="AU50" s="252"/>
      <c r="AV50" s="340"/>
      <c r="AW50" s="342"/>
    </row>
    <row r="51" spans="1:49" ht="30" customHeight="1">
      <c r="A51" s="274">
        <v>8</v>
      </c>
      <c r="B51" s="277" t="s">
        <v>129</v>
      </c>
      <c r="C51" s="278"/>
      <c r="D51" s="279" t="s">
        <v>130</v>
      </c>
      <c r="E51" s="280"/>
      <c r="F51" s="281"/>
      <c r="G51" s="102" t="s">
        <v>131</v>
      </c>
      <c r="H51" s="103"/>
      <c r="I51" s="250" t="s">
        <v>4</v>
      </c>
      <c r="J51" s="282"/>
      <c r="K51" s="44"/>
      <c r="L51" s="283">
        <v>8</v>
      </c>
      <c r="M51" s="245" t="s">
        <v>80</v>
      </c>
      <c r="N51" s="48" t="s">
        <v>31</v>
      </c>
      <c r="O51" s="104"/>
      <c r="P51" s="50" t="s">
        <v>15</v>
      </c>
      <c r="Q51" s="105"/>
      <c r="R51" s="50" t="s">
        <v>22</v>
      </c>
      <c r="S51" s="106"/>
      <c r="T51" s="47" t="s">
        <v>19</v>
      </c>
      <c r="U51" s="245" t="s">
        <v>80</v>
      </c>
      <c r="V51" s="48" t="s">
        <v>132</v>
      </c>
      <c r="W51" s="104"/>
      <c r="X51" s="50" t="s">
        <v>15</v>
      </c>
      <c r="Y51" s="50">
        <v>2</v>
      </c>
      <c r="Z51" s="50" t="s">
        <v>133</v>
      </c>
      <c r="AA51" s="106"/>
      <c r="AB51" s="47" t="s">
        <v>19</v>
      </c>
      <c r="AC51" s="285" t="s">
        <v>4</v>
      </c>
      <c r="AD51" s="263"/>
      <c r="AE51" s="264"/>
      <c r="AF51" s="264"/>
      <c r="AG51" s="264"/>
      <c r="AH51" s="265"/>
      <c r="AI51" s="245" t="s">
        <v>9</v>
      </c>
      <c r="AJ51" s="45" t="s">
        <v>31</v>
      </c>
      <c r="AK51" s="104"/>
      <c r="AL51" s="50" t="s">
        <v>15</v>
      </c>
      <c r="AM51" s="106"/>
      <c r="AN51" s="50" t="s">
        <v>23</v>
      </c>
      <c r="AO51" s="107"/>
      <c r="AP51" s="47" t="s">
        <v>16</v>
      </c>
      <c r="AQ51" s="245" t="s">
        <v>81</v>
      </c>
      <c r="AR51" s="246"/>
      <c r="AS51" s="247"/>
      <c r="AT51" s="250">
        <f t="shared" ref="AT51" si="6">N55+V55+AD55+AJ54+AJ56+AJ52+AR55</f>
        <v>0</v>
      </c>
      <c r="AU51" s="251" t="s">
        <v>2</v>
      </c>
      <c r="AV51" s="339">
        <v>0</v>
      </c>
      <c r="AW51" s="341" t="s">
        <v>2</v>
      </c>
    </row>
    <row r="52" spans="1:49" ht="30" customHeight="1">
      <c r="A52" s="275"/>
      <c r="B52" s="227"/>
      <c r="C52" s="228"/>
      <c r="D52" s="287"/>
      <c r="E52" s="288"/>
      <c r="F52" s="289"/>
      <c r="G52" s="108"/>
      <c r="H52" s="109" t="s">
        <v>19</v>
      </c>
      <c r="I52" s="258"/>
      <c r="J52" s="290"/>
      <c r="K52" s="44"/>
      <c r="L52" s="284"/>
      <c r="M52" s="224"/>
      <c r="N52" s="55" t="s">
        <v>31</v>
      </c>
      <c r="O52" s="110"/>
      <c r="P52" s="57" t="s">
        <v>15</v>
      </c>
      <c r="Q52" s="111"/>
      <c r="R52" s="57" t="s">
        <v>22</v>
      </c>
      <c r="S52" s="112"/>
      <c r="T52" s="54" t="s">
        <v>19</v>
      </c>
      <c r="U52" s="224"/>
      <c r="V52" s="55" t="s">
        <v>132</v>
      </c>
      <c r="W52" s="110"/>
      <c r="X52" s="57" t="s">
        <v>15</v>
      </c>
      <c r="Y52" s="57">
        <v>2</v>
      </c>
      <c r="Z52" s="57" t="s">
        <v>133</v>
      </c>
      <c r="AA52" s="112"/>
      <c r="AB52" s="54" t="s">
        <v>19</v>
      </c>
      <c r="AC52" s="225"/>
      <c r="AD52" s="266"/>
      <c r="AE52" s="253"/>
      <c r="AF52" s="253"/>
      <c r="AG52" s="253"/>
      <c r="AH52" s="267"/>
      <c r="AI52" s="257"/>
      <c r="AJ52" s="237">
        <f>AK51*AM51*AO51</f>
        <v>0</v>
      </c>
      <c r="AK52" s="238"/>
      <c r="AL52" s="238"/>
      <c r="AM52" s="238"/>
      <c r="AN52" s="238"/>
      <c r="AO52" s="238"/>
      <c r="AP52" s="58" t="s">
        <v>2</v>
      </c>
      <c r="AQ52" s="224"/>
      <c r="AR52" s="248"/>
      <c r="AS52" s="249"/>
      <c r="AT52" s="235"/>
      <c r="AU52" s="252"/>
      <c r="AV52" s="340"/>
      <c r="AW52" s="342"/>
    </row>
    <row r="53" spans="1:49" ht="30" customHeight="1">
      <c r="A53" s="275"/>
      <c r="B53" s="239" t="s">
        <v>134</v>
      </c>
      <c r="C53" s="240"/>
      <c r="D53" s="293" t="s">
        <v>135</v>
      </c>
      <c r="E53" s="294"/>
      <c r="F53" s="295"/>
      <c r="G53" s="114" t="s">
        <v>136</v>
      </c>
      <c r="H53" s="115"/>
      <c r="I53" s="291"/>
      <c r="J53" s="292"/>
      <c r="K53" s="44"/>
      <c r="L53" s="284"/>
      <c r="M53" s="224"/>
      <c r="N53" s="55" t="s">
        <v>31</v>
      </c>
      <c r="O53" s="110"/>
      <c r="P53" s="57" t="s">
        <v>15</v>
      </c>
      <c r="Q53" s="111"/>
      <c r="R53" s="57" t="s">
        <v>22</v>
      </c>
      <c r="S53" s="112"/>
      <c r="T53" s="54" t="s">
        <v>19</v>
      </c>
      <c r="U53" s="224"/>
      <c r="V53" s="55" t="s">
        <v>132</v>
      </c>
      <c r="W53" s="110"/>
      <c r="X53" s="57" t="s">
        <v>15</v>
      </c>
      <c r="Y53" s="57">
        <v>2</v>
      </c>
      <c r="Z53" s="57" t="s">
        <v>133</v>
      </c>
      <c r="AA53" s="112"/>
      <c r="AB53" s="54" t="s">
        <v>19</v>
      </c>
      <c r="AC53" s="225" t="s">
        <v>80</v>
      </c>
      <c r="AD53" s="260" t="s">
        <v>32</v>
      </c>
      <c r="AE53" s="261"/>
      <c r="AF53" s="262" t="s">
        <v>33</v>
      </c>
      <c r="AG53" s="253"/>
      <c r="AH53" s="216" t="s">
        <v>16</v>
      </c>
      <c r="AI53" s="245" t="s">
        <v>10</v>
      </c>
      <c r="AJ53" s="45" t="s">
        <v>31</v>
      </c>
      <c r="AK53" s="104"/>
      <c r="AL53" s="50" t="s">
        <v>15</v>
      </c>
      <c r="AM53" s="106"/>
      <c r="AN53" s="50" t="s">
        <v>43</v>
      </c>
      <c r="AO53" s="107"/>
      <c r="AP53" s="47" t="s">
        <v>16</v>
      </c>
      <c r="AQ53" s="226" t="s">
        <v>24</v>
      </c>
      <c r="AR53" s="268"/>
      <c r="AS53" s="269"/>
      <c r="AT53" s="235"/>
      <c r="AU53" s="252"/>
      <c r="AV53" s="340"/>
      <c r="AW53" s="342"/>
    </row>
    <row r="54" spans="1:49" ht="30" customHeight="1">
      <c r="A54" s="275"/>
      <c r="B54" s="227"/>
      <c r="C54" s="228"/>
      <c r="D54" s="229"/>
      <c r="E54" s="230"/>
      <c r="F54" s="231"/>
      <c r="G54" s="108"/>
      <c r="H54" s="109" t="s">
        <v>19</v>
      </c>
      <c r="I54" s="235" t="s">
        <v>137</v>
      </c>
      <c r="J54" s="236"/>
      <c r="K54" s="44"/>
      <c r="L54" s="284"/>
      <c r="M54" s="254"/>
      <c r="N54" s="55" t="s">
        <v>31</v>
      </c>
      <c r="O54" s="110"/>
      <c r="P54" s="57" t="s">
        <v>15</v>
      </c>
      <c r="Q54" s="111"/>
      <c r="R54" s="57" t="s">
        <v>22</v>
      </c>
      <c r="S54" s="112"/>
      <c r="T54" s="54" t="s">
        <v>19</v>
      </c>
      <c r="U54" s="254"/>
      <c r="V54" s="55" t="s">
        <v>132</v>
      </c>
      <c r="W54" s="110"/>
      <c r="X54" s="57" t="s">
        <v>15</v>
      </c>
      <c r="Y54" s="57">
        <v>2</v>
      </c>
      <c r="Z54" s="57" t="s">
        <v>133</v>
      </c>
      <c r="AA54" s="112"/>
      <c r="AB54" s="54" t="s">
        <v>19</v>
      </c>
      <c r="AC54" s="225"/>
      <c r="AD54" s="260"/>
      <c r="AE54" s="261"/>
      <c r="AF54" s="262"/>
      <c r="AG54" s="253"/>
      <c r="AH54" s="216"/>
      <c r="AI54" s="224"/>
      <c r="AJ54" s="237">
        <f>AK53*AM53*AO53</f>
        <v>0</v>
      </c>
      <c r="AK54" s="238"/>
      <c r="AL54" s="238"/>
      <c r="AM54" s="238"/>
      <c r="AN54" s="238"/>
      <c r="AO54" s="238"/>
      <c r="AP54" s="58" t="s">
        <v>2</v>
      </c>
      <c r="AQ54" s="254"/>
      <c r="AR54" s="270"/>
      <c r="AS54" s="271"/>
      <c r="AT54" s="235"/>
      <c r="AU54" s="252"/>
      <c r="AV54" s="340"/>
      <c r="AW54" s="342"/>
    </row>
    <row r="55" spans="1:49" ht="30" customHeight="1">
      <c r="A55" s="275"/>
      <c r="B55" s="239" t="s">
        <v>138</v>
      </c>
      <c r="C55" s="240"/>
      <c r="D55" s="229"/>
      <c r="E55" s="230"/>
      <c r="F55" s="231"/>
      <c r="G55" s="113" t="s">
        <v>39</v>
      </c>
      <c r="H55" s="116"/>
      <c r="I55" s="241"/>
      <c r="J55" s="242"/>
      <c r="K55" s="44"/>
      <c r="L55" s="284"/>
      <c r="M55" s="224" t="s">
        <v>8</v>
      </c>
      <c r="N55" s="214">
        <f>(O51*Q51*S51)+(O52*Q52*S52)+(O53*Q53*S53)+(O54*Q54*S54)</f>
        <v>0</v>
      </c>
      <c r="O55" s="215"/>
      <c r="P55" s="215"/>
      <c r="Q55" s="215"/>
      <c r="R55" s="215"/>
      <c r="S55" s="215"/>
      <c r="T55" s="216" t="s">
        <v>2</v>
      </c>
      <c r="U55" s="224" t="s">
        <v>8</v>
      </c>
      <c r="V55" s="214">
        <f>(W51*Y51*AA51)+(W52*Y52*AA52)+(W53*Y53*AA53)+(W54*Y54*AA54)</f>
        <v>0</v>
      </c>
      <c r="W55" s="215"/>
      <c r="X55" s="215"/>
      <c r="Y55" s="215"/>
      <c r="Z55" s="215"/>
      <c r="AA55" s="215"/>
      <c r="AB55" s="216" t="s">
        <v>2</v>
      </c>
      <c r="AC55" s="225" t="s">
        <v>79</v>
      </c>
      <c r="AD55" s="214">
        <f>AE53*AG53</f>
        <v>0</v>
      </c>
      <c r="AE55" s="215"/>
      <c r="AF55" s="215"/>
      <c r="AG55" s="215"/>
      <c r="AH55" s="216" t="s">
        <v>2</v>
      </c>
      <c r="AI55" s="245" t="s">
        <v>5</v>
      </c>
      <c r="AJ55" s="45" t="s">
        <v>132</v>
      </c>
      <c r="AK55" s="104"/>
      <c r="AL55" s="50" t="s">
        <v>15</v>
      </c>
      <c r="AM55" s="50">
        <v>2</v>
      </c>
      <c r="AN55" s="50" t="s">
        <v>133</v>
      </c>
      <c r="AO55" s="107"/>
      <c r="AP55" s="47" t="s">
        <v>16</v>
      </c>
      <c r="AQ55" s="224" t="s">
        <v>34</v>
      </c>
      <c r="AR55" s="258"/>
      <c r="AS55" s="211" t="s">
        <v>2</v>
      </c>
      <c r="AT55" s="235"/>
      <c r="AU55" s="252"/>
      <c r="AV55" s="340"/>
      <c r="AW55" s="342"/>
    </row>
    <row r="56" spans="1:49" ht="30" customHeight="1">
      <c r="A56" s="297"/>
      <c r="B56" s="117"/>
      <c r="C56" s="118" t="s">
        <v>43</v>
      </c>
      <c r="D56" s="298"/>
      <c r="E56" s="299"/>
      <c r="F56" s="300"/>
      <c r="G56" s="119"/>
      <c r="H56" s="120" t="s">
        <v>19</v>
      </c>
      <c r="I56" s="272"/>
      <c r="J56" s="273"/>
      <c r="K56" s="44"/>
      <c r="L56" s="284"/>
      <c r="M56" s="257"/>
      <c r="N56" s="237"/>
      <c r="O56" s="238"/>
      <c r="P56" s="238"/>
      <c r="Q56" s="238"/>
      <c r="R56" s="238"/>
      <c r="S56" s="238"/>
      <c r="T56" s="256"/>
      <c r="U56" s="257"/>
      <c r="V56" s="237"/>
      <c r="W56" s="238"/>
      <c r="X56" s="238"/>
      <c r="Y56" s="238"/>
      <c r="Z56" s="238"/>
      <c r="AA56" s="238"/>
      <c r="AB56" s="256"/>
      <c r="AC56" s="286"/>
      <c r="AD56" s="237"/>
      <c r="AE56" s="238"/>
      <c r="AF56" s="238"/>
      <c r="AG56" s="238"/>
      <c r="AH56" s="256"/>
      <c r="AI56" s="257"/>
      <c r="AJ56" s="237">
        <f>AK55*AM55*AO55</f>
        <v>0</v>
      </c>
      <c r="AK56" s="238"/>
      <c r="AL56" s="238"/>
      <c r="AM56" s="238"/>
      <c r="AN56" s="238"/>
      <c r="AO56" s="238"/>
      <c r="AP56" s="58" t="s">
        <v>2</v>
      </c>
      <c r="AQ56" s="257"/>
      <c r="AR56" s="259"/>
      <c r="AS56" s="255"/>
      <c r="AT56" s="296"/>
      <c r="AU56" s="252"/>
      <c r="AV56" s="340"/>
      <c r="AW56" s="342"/>
    </row>
    <row r="57" spans="1:49" ht="30" customHeight="1">
      <c r="A57" s="274">
        <v>9</v>
      </c>
      <c r="B57" s="277" t="s">
        <v>129</v>
      </c>
      <c r="C57" s="278"/>
      <c r="D57" s="279" t="s">
        <v>130</v>
      </c>
      <c r="E57" s="280"/>
      <c r="F57" s="281"/>
      <c r="G57" s="102" t="s">
        <v>131</v>
      </c>
      <c r="H57" s="103"/>
      <c r="I57" s="250" t="s">
        <v>4</v>
      </c>
      <c r="J57" s="282"/>
      <c r="K57" s="44"/>
      <c r="L57" s="283">
        <v>9</v>
      </c>
      <c r="M57" s="245" t="s">
        <v>80</v>
      </c>
      <c r="N57" s="48" t="s">
        <v>31</v>
      </c>
      <c r="O57" s="104"/>
      <c r="P57" s="50" t="s">
        <v>15</v>
      </c>
      <c r="Q57" s="105"/>
      <c r="R57" s="50" t="s">
        <v>22</v>
      </c>
      <c r="S57" s="106"/>
      <c r="T57" s="47" t="s">
        <v>19</v>
      </c>
      <c r="U57" s="245" t="s">
        <v>80</v>
      </c>
      <c r="V57" s="48" t="s">
        <v>132</v>
      </c>
      <c r="W57" s="104"/>
      <c r="X57" s="50" t="s">
        <v>15</v>
      </c>
      <c r="Y57" s="50">
        <v>2</v>
      </c>
      <c r="Z57" s="50" t="s">
        <v>133</v>
      </c>
      <c r="AA57" s="106"/>
      <c r="AB57" s="47" t="s">
        <v>19</v>
      </c>
      <c r="AC57" s="285" t="s">
        <v>4</v>
      </c>
      <c r="AD57" s="263"/>
      <c r="AE57" s="264"/>
      <c r="AF57" s="264"/>
      <c r="AG57" s="264"/>
      <c r="AH57" s="265"/>
      <c r="AI57" s="245" t="s">
        <v>9</v>
      </c>
      <c r="AJ57" s="45" t="s">
        <v>31</v>
      </c>
      <c r="AK57" s="104"/>
      <c r="AL57" s="50" t="s">
        <v>15</v>
      </c>
      <c r="AM57" s="106"/>
      <c r="AN57" s="50" t="s">
        <v>23</v>
      </c>
      <c r="AO57" s="107"/>
      <c r="AP57" s="47" t="s">
        <v>16</v>
      </c>
      <c r="AQ57" s="245" t="s">
        <v>81</v>
      </c>
      <c r="AR57" s="246"/>
      <c r="AS57" s="247"/>
      <c r="AT57" s="250">
        <f t="shared" ref="AT57" si="7">N61+V61+AD61+AJ60+AJ62+AJ58+AR61</f>
        <v>0</v>
      </c>
      <c r="AU57" s="251" t="s">
        <v>2</v>
      </c>
      <c r="AV57" s="339">
        <v>0</v>
      </c>
      <c r="AW57" s="341" t="s">
        <v>2</v>
      </c>
    </row>
    <row r="58" spans="1:49" ht="30" customHeight="1">
      <c r="A58" s="275"/>
      <c r="B58" s="227"/>
      <c r="C58" s="228"/>
      <c r="D58" s="287"/>
      <c r="E58" s="288"/>
      <c r="F58" s="289"/>
      <c r="G58" s="108"/>
      <c r="H58" s="109" t="s">
        <v>19</v>
      </c>
      <c r="I58" s="258"/>
      <c r="J58" s="290"/>
      <c r="K58" s="44"/>
      <c r="L58" s="284"/>
      <c r="M58" s="224"/>
      <c r="N58" s="55" t="s">
        <v>31</v>
      </c>
      <c r="O58" s="110"/>
      <c r="P58" s="57" t="s">
        <v>15</v>
      </c>
      <c r="Q58" s="111"/>
      <c r="R58" s="57" t="s">
        <v>22</v>
      </c>
      <c r="S58" s="112"/>
      <c r="T58" s="54" t="s">
        <v>19</v>
      </c>
      <c r="U58" s="224"/>
      <c r="V58" s="55" t="s">
        <v>132</v>
      </c>
      <c r="W58" s="110"/>
      <c r="X58" s="57" t="s">
        <v>15</v>
      </c>
      <c r="Y58" s="57">
        <v>2</v>
      </c>
      <c r="Z58" s="57" t="s">
        <v>133</v>
      </c>
      <c r="AA58" s="112"/>
      <c r="AB58" s="54" t="s">
        <v>19</v>
      </c>
      <c r="AC58" s="225"/>
      <c r="AD58" s="266"/>
      <c r="AE58" s="253"/>
      <c r="AF58" s="253"/>
      <c r="AG58" s="253"/>
      <c r="AH58" s="267"/>
      <c r="AI58" s="257"/>
      <c r="AJ58" s="237">
        <f>AK57*AM57*AO57</f>
        <v>0</v>
      </c>
      <c r="AK58" s="238"/>
      <c r="AL58" s="238"/>
      <c r="AM58" s="238"/>
      <c r="AN58" s="238"/>
      <c r="AO58" s="238"/>
      <c r="AP58" s="58" t="s">
        <v>2</v>
      </c>
      <c r="AQ58" s="224"/>
      <c r="AR58" s="248"/>
      <c r="AS58" s="249"/>
      <c r="AT58" s="235"/>
      <c r="AU58" s="252"/>
      <c r="AV58" s="340"/>
      <c r="AW58" s="342"/>
    </row>
    <row r="59" spans="1:49" ht="30" customHeight="1">
      <c r="A59" s="275"/>
      <c r="B59" s="239" t="s">
        <v>134</v>
      </c>
      <c r="C59" s="240"/>
      <c r="D59" s="293" t="s">
        <v>135</v>
      </c>
      <c r="E59" s="294"/>
      <c r="F59" s="295"/>
      <c r="G59" s="114" t="s">
        <v>136</v>
      </c>
      <c r="H59" s="115"/>
      <c r="I59" s="291"/>
      <c r="J59" s="292"/>
      <c r="K59" s="44"/>
      <c r="L59" s="284"/>
      <c r="M59" s="224"/>
      <c r="N59" s="55" t="s">
        <v>31</v>
      </c>
      <c r="O59" s="110"/>
      <c r="P59" s="57" t="s">
        <v>15</v>
      </c>
      <c r="Q59" s="111"/>
      <c r="R59" s="57" t="s">
        <v>22</v>
      </c>
      <c r="S59" s="112"/>
      <c r="T59" s="54" t="s">
        <v>19</v>
      </c>
      <c r="U59" s="224"/>
      <c r="V59" s="55" t="s">
        <v>132</v>
      </c>
      <c r="W59" s="110"/>
      <c r="X59" s="57" t="s">
        <v>15</v>
      </c>
      <c r="Y59" s="57">
        <v>2</v>
      </c>
      <c r="Z59" s="57" t="s">
        <v>133</v>
      </c>
      <c r="AA59" s="112"/>
      <c r="AB59" s="54" t="s">
        <v>19</v>
      </c>
      <c r="AC59" s="225" t="s">
        <v>80</v>
      </c>
      <c r="AD59" s="260" t="s">
        <v>32</v>
      </c>
      <c r="AE59" s="261"/>
      <c r="AF59" s="262" t="s">
        <v>33</v>
      </c>
      <c r="AG59" s="253"/>
      <c r="AH59" s="216" t="s">
        <v>16</v>
      </c>
      <c r="AI59" s="245" t="s">
        <v>10</v>
      </c>
      <c r="AJ59" s="45" t="s">
        <v>31</v>
      </c>
      <c r="AK59" s="104"/>
      <c r="AL59" s="50" t="s">
        <v>15</v>
      </c>
      <c r="AM59" s="106"/>
      <c r="AN59" s="50" t="s">
        <v>43</v>
      </c>
      <c r="AO59" s="107"/>
      <c r="AP59" s="47" t="s">
        <v>16</v>
      </c>
      <c r="AQ59" s="226" t="s">
        <v>24</v>
      </c>
      <c r="AR59" s="268"/>
      <c r="AS59" s="269"/>
      <c r="AT59" s="235"/>
      <c r="AU59" s="252"/>
      <c r="AV59" s="340"/>
      <c r="AW59" s="342"/>
    </row>
    <row r="60" spans="1:49" ht="30" customHeight="1">
      <c r="A60" s="275"/>
      <c r="B60" s="227"/>
      <c r="C60" s="228"/>
      <c r="D60" s="229"/>
      <c r="E60" s="230"/>
      <c r="F60" s="231"/>
      <c r="G60" s="108"/>
      <c r="H60" s="109" t="s">
        <v>19</v>
      </c>
      <c r="I60" s="235" t="s">
        <v>137</v>
      </c>
      <c r="J60" s="236"/>
      <c r="K60" s="44"/>
      <c r="L60" s="284"/>
      <c r="M60" s="254"/>
      <c r="N60" s="55" t="s">
        <v>31</v>
      </c>
      <c r="O60" s="110"/>
      <c r="P60" s="57" t="s">
        <v>15</v>
      </c>
      <c r="Q60" s="111"/>
      <c r="R60" s="57" t="s">
        <v>22</v>
      </c>
      <c r="S60" s="112"/>
      <c r="T60" s="54" t="s">
        <v>19</v>
      </c>
      <c r="U60" s="254"/>
      <c r="V60" s="55" t="s">
        <v>132</v>
      </c>
      <c r="W60" s="110"/>
      <c r="X60" s="57" t="s">
        <v>15</v>
      </c>
      <c r="Y60" s="57">
        <v>2</v>
      </c>
      <c r="Z60" s="57" t="s">
        <v>133</v>
      </c>
      <c r="AA60" s="112"/>
      <c r="AB60" s="54" t="s">
        <v>19</v>
      </c>
      <c r="AC60" s="225"/>
      <c r="AD60" s="260"/>
      <c r="AE60" s="261"/>
      <c r="AF60" s="262"/>
      <c r="AG60" s="253"/>
      <c r="AH60" s="216"/>
      <c r="AI60" s="224"/>
      <c r="AJ60" s="237">
        <f>AK59*AM59*AO59</f>
        <v>0</v>
      </c>
      <c r="AK60" s="238"/>
      <c r="AL60" s="238"/>
      <c r="AM60" s="238"/>
      <c r="AN60" s="238"/>
      <c r="AO60" s="238"/>
      <c r="AP60" s="58" t="s">
        <v>2</v>
      </c>
      <c r="AQ60" s="254"/>
      <c r="AR60" s="270"/>
      <c r="AS60" s="271"/>
      <c r="AT60" s="235"/>
      <c r="AU60" s="252"/>
      <c r="AV60" s="340"/>
      <c r="AW60" s="342"/>
    </row>
    <row r="61" spans="1:49" ht="30" customHeight="1">
      <c r="A61" s="275"/>
      <c r="B61" s="239" t="s">
        <v>138</v>
      </c>
      <c r="C61" s="240"/>
      <c r="D61" s="229"/>
      <c r="E61" s="230"/>
      <c r="F61" s="231"/>
      <c r="G61" s="113" t="s">
        <v>39</v>
      </c>
      <c r="H61" s="116"/>
      <c r="I61" s="241"/>
      <c r="J61" s="242"/>
      <c r="K61" s="44"/>
      <c r="L61" s="284"/>
      <c r="M61" s="224" t="s">
        <v>8</v>
      </c>
      <c r="N61" s="214">
        <f>(O57*Q57*S57)+(O58*Q58*S58)+(O59*Q59*S59)+(O60*Q60*S60)</f>
        <v>0</v>
      </c>
      <c r="O61" s="215"/>
      <c r="P61" s="215"/>
      <c r="Q61" s="215"/>
      <c r="R61" s="215"/>
      <c r="S61" s="215"/>
      <c r="T61" s="216" t="s">
        <v>2</v>
      </c>
      <c r="U61" s="224" t="s">
        <v>8</v>
      </c>
      <c r="V61" s="214">
        <f>(W57*Y57*AA57)+(W58*Y58*AA58)+(W59*Y59*AA59)+(W60*Y60*AA60)</f>
        <v>0</v>
      </c>
      <c r="W61" s="215"/>
      <c r="X61" s="215"/>
      <c r="Y61" s="215"/>
      <c r="Z61" s="215"/>
      <c r="AA61" s="215"/>
      <c r="AB61" s="216" t="s">
        <v>2</v>
      </c>
      <c r="AC61" s="225" t="s">
        <v>79</v>
      </c>
      <c r="AD61" s="214">
        <f>AE59*AG59</f>
        <v>0</v>
      </c>
      <c r="AE61" s="215"/>
      <c r="AF61" s="215"/>
      <c r="AG61" s="215"/>
      <c r="AH61" s="216" t="s">
        <v>2</v>
      </c>
      <c r="AI61" s="245" t="s">
        <v>5</v>
      </c>
      <c r="AJ61" s="45" t="s">
        <v>132</v>
      </c>
      <c r="AK61" s="104"/>
      <c r="AL61" s="50" t="s">
        <v>15</v>
      </c>
      <c r="AM61" s="50">
        <v>2</v>
      </c>
      <c r="AN61" s="50" t="s">
        <v>133</v>
      </c>
      <c r="AO61" s="107"/>
      <c r="AP61" s="47" t="s">
        <v>16</v>
      </c>
      <c r="AQ61" s="224" t="s">
        <v>34</v>
      </c>
      <c r="AR61" s="258"/>
      <c r="AS61" s="211" t="s">
        <v>2</v>
      </c>
      <c r="AT61" s="235"/>
      <c r="AU61" s="252"/>
      <c r="AV61" s="340"/>
      <c r="AW61" s="342"/>
    </row>
    <row r="62" spans="1:49" ht="30" customHeight="1">
      <c r="A62" s="297"/>
      <c r="B62" s="117"/>
      <c r="C62" s="118" t="s">
        <v>43</v>
      </c>
      <c r="D62" s="298"/>
      <c r="E62" s="299"/>
      <c r="F62" s="300"/>
      <c r="G62" s="119"/>
      <c r="H62" s="120" t="s">
        <v>19</v>
      </c>
      <c r="I62" s="272"/>
      <c r="J62" s="273"/>
      <c r="K62" s="44"/>
      <c r="L62" s="284"/>
      <c r="M62" s="257"/>
      <c r="N62" s="237"/>
      <c r="O62" s="238"/>
      <c r="P62" s="238"/>
      <c r="Q62" s="238"/>
      <c r="R62" s="238"/>
      <c r="S62" s="238"/>
      <c r="T62" s="256"/>
      <c r="U62" s="257"/>
      <c r="V62" s="237"/>
      <c r="W62" s="238"/>
      <c r="X62" s="238"/>
      <c r="Y62" s="238"/>
      <c r="Z62" s="238"/>
      <c r="AA62" s="238"/>
      <c r="AB62" s="256"/>
      <c r="AC62" s="286"/>
      <c r="AD62" s="237"/>
      <c r="AE62" s="238"/>
      <c r="AF62" s="238"/>
      <c r="AG62" s="238"/>
      <c r="AH62" s="256"/>
      <c r="AI62" s="257"/>
      <c r="AJ62" s="237">
        <f>AK61*AM61*AO61</f>
        <v>0</v>
      </c>
      <c r="AK62" s="238"/>
      <c r="AL62" s="238"/>
      <c r="AM62" s="238"/>
      <c r="AN62" s="238"/>
      <c r="AO62" s="238"/>
      <c r="AP62" s="58" t="s">
        <v>2</v>
      </c>
      <c r="AQ62" s="257"/>
      <c r="AR62" s="259"/>
      <c r="AS62" s="255"/>
      <c r="AT62" s="296"/>
      <c r="AU62" s="252"/>
      <c r="AV62" s="340"/>
      <c r="AW62" s="342"/>
    </row>
    <row r="63" spans="1:49" ht="30" customHeight="1">
      <c r="A63" s="274">
        <v>10</v>
      </c>
      <c r="B63" s="277" t="s">
        <v>129</v>
      </c>
      <c r="C63" s="278"/>
      <c r="D63" s="279" t="s">
        <v>130</v>
      </c>
      <c r="E63" s="280"/>
      <c r="F63" s="281"/>
      <c r="G63" s="102" t="s">
        <v>131</v>
      </c>
      <c r="H63" s="103"/>
      <c r="I63" s="250" t="s">
        <v>4</v>
      </c>
      <c r="J63" s="282"/>
      <c r="K63" s="44"/>
      <c r="L63" s="283">
        <v>10</v>
      </c>
      <c r="M63" s="245" t="s">
        <v>80</v>
      </c>
      <c r="N63" s="48" t="s">
        <v>31</v>
      </c>
      <c r="O63" s="104"/>
      <c r="P63" s="50" t="s">
        <v>15</v>
      </c>
      <c r="Q63" s="105"/>
      <c r="R63" s="50" t="s">
        <v>22</v>
      </c>
      <c r="S63" s="106"/>
      <c r="T63" s="47" t="s">
        <v>19</v>
      </c>
      <c r="U63" s="245" t="s">
        <v>80</v>
      </c>
      <c r="V63" s="48" t="s">
        <v>132</v>
      </c>
      <c r="W63" s="104"/>
      <c r="X63" s="50" t="s">
        <v>15</v>
      </c>
      <c r="Y63" s="50">
        <v>2</v>
      </c>
      <c r="Z63" s="50" t="s">
        <v>133</v>
      </c>
      <c r="AA63" s="106"/>
      <c r="AB63" s="47" t="s">
        <v>19</v>
      </c>
      <c r="AC63" s="285" t="s">
        <v>4</v>
      </c>
      <c r="AD63" s="263"/>
      <c r="AE63" s="264"/>
      <c r="AF63" s="264"/>
      <c r="AG63" s="264"/>
      <c r="AH63" s="265"/>
      <c r="AI63" s="245" t="s">
        <v>9</v>
      </c>
      <c r="AJ63" s="45" t="s">
        <v>31</v>
      </c>
      <c r="AK63" s="104"/>
      <c r="AL63" s="50" t="s">
        <v>15</v>
      </c>
      <c r="AM63" s="106"/>
      <c r="AN63" s="50" t="s">
        <v>23</v>
      </c>
      <c r="AO63" s="107"/>
      <c r="AP63" s="47" t="s">
        <v>16</v>
      </c>
      <c r="AQ63" s="245" t="s">
        <v>81</v>
      </c>
      <c r="AR63" s="246"/>
      <c r="AS63" s="247"/>
      <c r="AT63" s="250">
        <f t="shared" ref="AT63" si="8">N67+V67+AD67+AJ66+AJ68+AJ64+AR67</f>
        <v>0</v>
      </c>
      <c r="AU63" s="251" t="s">
        <v>2</v>
      </c>
      <c r="AV63" s="339">
        <v>0</v>
      </c>
      <c r="AW63" s="341" t="s">
        <v>2</v>
      </c>
    </row>
    <row r="64" spans="1:49" ht="30" customHeight="1">
      <c r="A64" s="275"/>
      <c r="B64" s="227"/>
      <c r="C64" s="228"/>
      <c r="D64" s="287"/>
      <c r="E64" s="288"/>
      <c r="F64" s="289"/>
      <c r="G64" s="108"/>
      <c r="H64" s="109" t="s">
        <v>19</v>
      </c>
      <c r="I64" s="258"/>
      <c r="J64" s="290"/>
      <c r="K64" s="44"/>
      <c r="L64" s="284"/>
      <c r="M64" s="224"/>
      <c r="N64" s="55" t="s">
        <v>31</v>
      </c>
      <c r="O64" s="110"/>
      <c r="P64" s="57" t="s">
        <v>15</v>
      </c>
      <c r="Q64" s="111"/>
      <c r="R64" s="57" t="s">
        <v>22</v>
      </c>
      <c r="S64" s="112"/>
      <c r="T64" s="54" t="s">
        <v>19</v>
      </c>
      <c r="U64" s="224"/>
      <c r="V64" s="55" t="s">
        <v>132</v>
      </c>
      <c r="W64" s="110"/>
      <c r="X64" s="57" t="s">
        <v>15</v>
      </c>
      <c r="Y64" s="57">
        <v>2</v>
      </c>
      <c r="Z64" s="57" t="s">
        <v>133</v>
      </c>
      <c r="AA64" s="112"/>
      <c r="AB64" s="54" t="s">
        <v>19</v>
      </c>
      <c r="AC64" s="225"/>
      <c r="AD64" s="266"/>
      <c r="AE64" s="253"/>
      <c r="AF64" s="253"/>
      <c r="AG64" s="253"/>
      <c r="AH64" s="267"/>
      <c r="AI64" s="257"/>
      <c r="AJ64" s="237">
        <f>AK63*AM63*AO63</f>
        <v>0</v>
      </c>
      <c r="AK64" s="238"/>
      <c r="AL64" s="238"/>
      <c r="AM64" s="238"/>
      <c r="AN64" s="238"/>
      <c r="AO64" s="238"/>
      <c r="AP64" s="58" t="s">
        <v>2</v>
      </c>
      <c r="AQ64" s="224"/>
      <c r="AR64" s="248"/>
      <c r="AS64" s="249"/>
      <c r="AT64" s="235"/>
      <c r="AU64" s="252"/>
      <c r="AV64" s="340"/>
      <c r="AW64" s="342"/>
    </row>
    <row r="65" spans="1:49" ht="30" customHeight="1">
      <c r="A65" s="275"/>
      <c r="B65" s="239" t="s">
        <v>134</v>
      </c>
      <c r="C65" s="240"/>
      <c r="D65" s="293" t="s">
        <v>135</v>
      </c>
      <c r="E65" s="294"/>
      <c r="F65" s="295"/>
      <c r="G65" s="114" t="s">
        <v>136</v>
      </c>
      <c r="H65" s="115"/>
      <c r="I65" s="291"/>
      <c r="J65" s="292"/>
      <c r="K65" s="44"/>
      <c r="L65" s="284"/>
      <c r="M65" s="224"/>
      <c r="N65" s="55" t="s">
        <v>31</v>
      </c>
      <c r="O65" s="110"/>
      <c r="P65" s="57" t="s">
        <v>15</v>
      </c>
      <c r="Q65" s="111"/>
      <c r="R65" s="57" t="s">
        <v>22</v>
      </c>
      <c r="S65" s="112"/>
      <c r="T65" s="54" t="s">
        <v>19</v>
      </c>
      <c r="U65" s="224"/>
      <c r="V65" s="55" t="s">
        <v>132</v>
      </c>
      <c r="W65" s="110"/>
      <c r="X65" s="57" t="s">
        <v>15</v>
      </c>
      <c r="Y65" s="57">
        <v>2</v>
      </c>
      <c r="Z65" s="57" t="s">
        <v>133</v>
      </c>
      <c r="AA65" s="112"/>
      <c r="AB65" s="54" t="s">
        <v>19</v>
      </c>
      <c r="AC65" s="225" t="s">
        <v>80</v>
      </c>
      <c r="AD65" s="260" t="s">
        <v>32</v>
      </c>
      <c r="AE65" s="261"/>
      <c r="AF65" s="262" t="s">
        <v>33</v>
      </c>
      <c r="AG65" s="253"/>
      <c r="AH65" s="216" t="s">
        <v>16</v>
      </c>
      <c r="AI65" s="245" t="s">
        <v>10</v>
      </c>
      <c r="AJ65" s="45" t="s">
        <v>31</v>
      </c>
      <c r="AK65" s="104"/>
      <c r="AL65" s="50" t="s">
        <v>15</v>
      </c>
      <c r="AM65" s="106"/>
      <c r="AN65" s="50" t="s">
        <v>43</v>
      </c>
      <c r="AO65" s="107"/>
      <c r="AP65" s="47" t="s">
        <v>16</v>
      </c>
      <c r="AQ65" s="226" t="s">
        <v>24</v>
      </c>
      <c r="AR65" s="268"/>
      <c r="AS65" s="269"/>
      <c r="AT65" s="235"/>
      <c r="AU65" s="252"/>
      <c r="AV65" s="340"/>
      <c r="AW65" s="342"/>
    </row>
    <row r="66" spans="1:49" ht="30" customHeight="1">
      <c r="A66" s="275"/>
      <c r="B66" s="227"/>
      <c r="C66" s="228"/>
      <c r="D66" s="229"/>
      <c r="E66" s="230"/>
      <c r="F66" s="231"/>
      <c r="G66" s="108"/>
      <c r="H66" s="109" t="s">
        <v>19</v>
      </c>
      <c r="I66" s="235" t="s">
        <v>137</v>
      </c>
      <c r="J66" s="236"/>
      <c r="K66" s="44"/>
      <c r="L66" s="284"/>
      <c r="M66" s="254"/>
      <c r="N66" s="55" t="s">
        <v>31</v>
      </c>
      <c r="O66" s="110"/>
      <c r="P66" s="57" t="s">
        <v>15</v>
      </c>
      <c r="Q66" s="111"/>
      <c r="R66" s="57" t="s">
        <v>22</v>
      </c>
      <c r="S66" s="112"/>
      <c r="T66" s="54" t="s">
        <v>19</v>
      </c>
      <c r="U66" s="254"/>
      <c r="V66" s="55" t="s">
        <v>132</v>
      </c>
      <c r="W66" s="110"/>
      <c r="X66" s="57" t="s">
        <v>15</v>
      </c>
      <c r="Y66" s="57">
        <v>2</v>
      </c>
      <c r="Z66" s="57" t="s">
        <v>133</v>
      </c>
      <c r="AA66" s="112"/>
      <c r="AB66" s="54" t="s">
        <v>19</v>
      </c>
      <c r="AC66" s="225"/>
      <c r="AD66" s="260"/>
      <c r="AE66" s="261"/>
      <c r="AF66" s="262"/>
      <c r="AG66" s="253"/>
      <c r="AH66" s="216"/>
      <c r="AI66" s="224"/>
      <c r="AJ66" s="237">
        <f>AK65*AM65*AO65</f>
        <v>0</v>
      </c>
      <c r="AK66" s="238"/>
      <c r="AL66" s="238"/>
      <c r="AM66" s="238"/>
      <c r="AN66" s="238"/>
      <c r="AO66" s="238"/>
      <c r="AP66" s="58" t="s">
        <v>2</v>
      </c>
      <c r="AQ66" s="254"/>
      <c r="AR66" s="270"/>
      <c r="AS66" s="271"/>
      <c r="AT66" s="235"/>
      <c r="AU66" s="252"/>
      <c r="AV66" s="340"/>
      <c r="AW66" s="342"/>
    </row>
    <row r="67" spans="1:49" ht="30" customHeight="1">
      <c r="A67" s="275"/>
      <c r="B67" s="239" t="s">
        <v>138</v>
      </c>
      <c r="C67" s="240"/>
      <c r="D67" s="229"/>
      <c r="E67" s="230"/>
      <c r="F67" s="231"/>
      <c r="G67" s="113" t="s">
        <v>39</v>
      </c>
      <c r="H67" s="116"/>
      <c r="I67" s="241"/>
      <c r="J67" s="242"/>
      <c r="K67" s="44"/>
      <c r="L67" s="284"/>
      <c r="M67" s="224" t="s">
        <v>8</v>
      </c>
      <c r="N67" s="214">
        <f>(O63*Q63*S63)+(O64*Q64*S64)+(O65*Q65*S65)+(O66*Q66*S66)</f>
        <v>0</v>
      </c>
      <c r="O67" s="215"/>
      <c r="P67" s="215"/>
      <c r="Q67" s="215"/>
      <c r="R67" s="215"/>
      <c r="S67" s="215"/>
      <c r="T67" s="216" t="s">
        <v>2</v>
      </c>
      <c r="U67" s="224" t="s">
        <v>8</v>
      </c>
      <c r="V67" s="214">
        <f>(W63*Y63*AA63)+(W64*Y64*AA64)+(W65*Y65*AA65)+(W66*Y66*AA66)</f>
        <v>0</v>
      </c>
      <c r="W67" s="215"/>
      <c r="X67" s="215"/>
      <c r="Y67" s="215"/>
      <c r="Z67" s="215"/>
      <c r="AA67" s="215"/>
      <c r="AB67" s="216" t="s">
        <v>2</v>
      </c>
      <c r="AC67" s="225" t="s">
        <v>79</v>
      </c>
      <c r="AD67" s="214">
        <f>AE65*AG65</f>
        <v>0</v>
      </c>
      <c r="AE67" s="215"/>
      <c r="AF67" s="215"/>
      <c r="AG67" s="215"/>
      <c r="AH67" s="216" t="s">
        <v>2</v>
      </c>
      <c r="AI67" s="245" t="s">
        <v>5</v>
      </c>
      <c r="AJ67" s="45" t="s">
        <v>132</v>
      </c>
      <c r="AK67" s="104"/>
      <c r="AL67" s="50" t="s">
        <v>15</v>
      </c>
      <c r="AM67" s="50">
        <v>2</v>
      </c>
      <c r="AN67" s="50" t="s">
        <v>133</v>
      </c>
      <c r="AO67" s="107"/>
      <c r="AP67" s="47" t="s">
        <v>16</v>
      </c>
      <c r="AQ67" s="224" t="s">
        <v>34</v>
      </c>
      <c r="AR67" s="258"/>
      <c r="AS67" s="211" t="s">
        <v>2</v>
      </c>
      <c r="AT67" s="235"/>
      <c r="AU67" s="252"/>
      <c r="AV67" s="340"/>
      <c r="AW67" s="342"/>
    </row>
    <row r="68" spans="1:49" ht="30" customHeight="1" thickBot="1">
      <c r="A68" s="276"/>
      <c r="B68" s="121"/>
      <c r="C68" s="122" t="s">
        <v>43</v>
      </c>
      <c r="D68" s="232"/>
      <c r="E68" s="233"/>
      <c r="F68" s="234"/>
      <c r="G68" s="123"/>
      <c r="H68" s="124" t="s">
        <v>19</v>
      </c>
      <c r="I68" s="243"/>
      <c r="J68" s="244"/>
      <c r="K68" s="44"/>
      <c r="L68" s="284"/>
      <c r="M68" s="224"/>
      <c r="N68" s="212"/>
      <c r="O68" s="213"/>
      <c r="P68" s="213"/>
      <c r="Q68" s="213"/>
      <c r="R68" s="213"/>
      <c r="S68" s="213"/>
      <c r="T68" s="217"/>
      <c r="U68" s="224"/>
      <c r="V68" s="212"/>
      <c r="W68" s="213"/>
      <c r="X68" s="213"/>
      <c r="Y68" s="213"/>
      <c r="Z68" s="213"/>
      <c r="AA68" s="213"/>
      <c r="AB68" s="217"/>
      <c r="AC68" s="226"/>
      <c r="AD68" s="212"/>
      <c r="AE68" s="213"/>
      <c r="AF68" s="213"/>
      <c r="AG68" s="213"/>
      <c r="AH68" s="217"/>
      <c r="AI68" s="224"/>
      <c r="AJ68" s="212">
        <f>AK67*AM67*AO67</f>
        <v>0</v>
      </c>
      <c r="AK68" s="213"/>
      <c r="AL68" s="213"/>
      <c r="AM68" s="213"/>
      <c r="AN68" s="213"/>
      <c r="AO68" s="213"/>
      <c r="AP68" s="152" t="s">
        <v>2</v>
      </c>
      <c r="AQ68" s="224"/>
      <c r="AR68" s="258"/>
      <c r="AS68" s="211"/>
      <c r="AT68" s="235"/>
      <c r="AU68" s="252"/>
      <c r="AV68" s="340"/>
      <c r="AW68" s="342"/>
    </row>
    <row r="69" spans="1:49" s="19" customFormat="1" ht="37.5" customHeight="1">
      <c r="A69" s="17"/>
      <c r="B69" s="16"/>
      <c r="C69" s="17"/>
      <c r="D69" s="17"/>
      <c r="E69" s="17"/>
      <c r="F69" s="17"/>
      <c r="G69" s="16"/>
      <c r="H69" s="17"/>
      <c r="I69" s="16"/>
      <c r="J69" s="17"/>
      <c r="K69" s="65"/>
      <c r="L69" s="222" t="s">
        <v>17</v>
      </c>
      <c r="M69" s="209" t="s">
        <v>10</v>
      </c>
      <c r="N69" s="203">
        <f>N13+N19+N25+N31+N37+N43+N49+N55+N61+N67</f>
        <v>408000</v>
      </c>
      <c r="O69" s="204"/>
      <c r="P69" s="204"/>
      <c r="Q69" s="204"/>
      <c r="R69" s="204"/>
      <c r="S69" s="204"/>
      <c r="T69" s="207" t="s">
        <v>2</v>
      </c>
      <c r="U69" s="209" t="s">
        <v>5</v>
      </c>
      <c r="V69" s="203">
        <f>V13+V19+V25+V31+V37+V43+V49+V55+V61+V67</f>
        <v>576000</v>
      </c>
      <c r="W69" s="204"/>
      <c r="X69" s="204"/>
      <c r="Y69" s="204"/>
      <c r="Z69" s="204"/>
      <c r="AA69" s="204"/>
      <c r="AB69" s="207" t="s">
        <v>2</v>
      </c>
      <c r="AC69" s="209" t="s">
        <v>51</v>
      </c>
      <c r="AD69" s="203">
        <f>AD13+AD19+AD25+AD31+AD37++AD37+AD37+AD43+AD49+AD55+AD61+AD67</f>
        <v>120000</v>
      </c>
      <c r="AE69" s="204"/>
      <c r="AF69" s="204"/>
      <c r="AG69" s="204"/>
      <c r="AH69" s="207" t="s">
        <v>2</v>
      </c>
      <c r="AI69" s="209" t="s">
        <v>78</v>
      </c>
      <c r="AJ69" s="204">
        <f>AJ10+AJ12+AJ14+AJ16+AJ18+AJ20+AJ22+AJ24+AJ26+AJ28+AJ30+AJ32+AJ34+AJ36+AJ38+AJ40+AJ42+AJ44+AJ46+AJ48+AJ50+AJ52+AJ54+AJ56+AJ58+AJ60+AJ62+AJ64+AJ66+AJ68</f>
        <v>0</v>
      </c>
      <c r="AK69" s="204"/>
      <c r="AL69" s="204"/>
      <c r="AM69" s="204"/>
      <c r="AN69" s="204"/>
      <c r="AO69" s="204"/>
      <c r="AP69" s="207" t="s">
        <v>2</v>
      </c>
      <c r="AQ69" s="209" t="s">
        <v>14</v>
      </c>
      <c r="AR69" s="218">
        <f>AR13+AR19+AR25+AR31+AR37+AR43+AR49+AR55+AR61+AR67</f>
        <v>50000</v>
      </c>
      <c r="AS69" s="220" t="s">
        <v>2</v>
      </c>
      <c r="AT69" s="201" t="s">
        <v>77</v>
      </c>
      <c r="AU69" s="202"/>
      <c r="AV69" s="343" t="s">
        <v>76</v>
      </c>
      <c r="AW69" s="344"/>
    </row>
    <row r="70" spans="1:49" ht="37.5" customHeight="1" thickBot="1">
      <c r="A70" s="17"/>
      <c r="L70" s="223"/>
      <c r="M70" s="210"/>
      <c r="N70" s="205"/>
      <c r="O70" s="206"/>
      <c r="P70" s="206"/>
      <c r="Q70" s="206"/>
      <c r="R70" s="206"/>
      <c r="S70" s="206"/>
      <c r="T70" s="208"/>
      <c r="U70" s="210"/>
      <c r="V70" s="205"/>
      <c r="W70" s="206"/>
      <c r="X70" s="206"/>
      <c r="Y70" s="206"/>
      <c r="Z70" s="206"/>
      <c r="AA70" s="206"/>
      <c r="AB70" s="208"/>
      <c r="AC70" s="210"/>
      <c r="AD70" s="205"/>
      <c r="AE70" s="206"/>
      <c r="AF70" s="206"/>
      <c r="AG70" s="206"/>
      <c r="AH70" s="208"/>
      <c r="AI70" s="210"/>
      <c r="AJ70" s="206"/>
      <c r="AK70" s="206"/>
      <c r="AL70" s="206"/>
      <c r="AM70" s="206"/>
      <c r="AN70" s="206"/>
      <c r="AO70" s="206"/>
      <c r="AP70" s="208"/>
      <c r="AQ70" s="210"/>
      <c r="AR70" s="219"/>
      <c r="AS70" s="221"/>
      <c r="AT70" s="125">
        <f>SUM(AT9:AT68)</f>
        <v>1154000</v>
      </c>
      <c r="AU70" s="151" t="s">
        <v>2</v>
      </c>
      <c r="AV70" s="125">
        <f>SUM(AV9:AV68)</f>
        <v>500000</v>
      </c>
      <c r="AW70" s="126" t="s">
        <v>2</v>
      </c>
    </row>
    <row r="71" spans="1:49" ht="37.5" customHeight="1">
      <c r="A71" s="17"/>
      <c r="L71" s="150"/>
      <c r="M71" s="150"/>
      <c r="N71" s="148"/>
      <c r="O71" s="148"/>
      <c r="P71" s="148"/>
      <c r="Q71" s="148"/>
      <c r="R71" s="148"/>
      <c r="S71" s="148"/>
      <c r="T71" s="149"/>
      <c r="U71" s="150"/>
      <c r="V71" s="148"/>
      <c r="W71" s="148"/>
      <c r="X71" s="148"/>
      <c r="Y71" s="148"/>
      <c r="Z71" s="148"/>
      <c r="AA71" s="148"/>
      <c r="AB71" s="149"/>
      <c r="AC71" s="150"/>
      <c r="AD71" s="148"/>
      <c r="AE71" s="148"/>
      <c r="AF71" s="148"/>
      <c r="AG71" s="148"/>
      <c r="AH71" s="149"/>
      <c r="AI71" s="150"/>
      <c r="AJ71" s="148"/>
      <c r="AK71" s="148"/>
      <c r="AL71" s="148"/>
      <c r="AM71" s="148"/>
      <c r="AN71" s="148"/>
      <c r="AO71" s="148"/>
      <c r="AP71" s="149"/>
      <c r="AQ71" s="150"/>
      <c r="AR71" s="147"/>
      <c r="AS71" s="149"/>
      <c r="AT71" s="148"/>
      <c r="AU71" s="149"/>
    </row>
    <row r="72" spans="1:49" ht="26.25" customHeight="1">
      <c r="A72" s="17"/>
    </row>
    <row r="73" spans="1:49" ht="26.25" customHeight="1">
      <c r="A73" s="17"/>
    </row>
    <row r="74" spans="1:49" ht="26.25" customHeight="1">
      <c r="A74" s="17"/>
    </row>
    <row r="75" spans="1:49" ht="26.25" customHeight="1">
      <c r="A75" s="17"/>
    </row>
    <row r="76" spans="1:49" ht="26.25" customHeight="1">
      <c r="A76" s="17"/>
    </row>
    <row r="77" spans="1:49" ht="26.25" customHeight="1">
      <c r="A77" s="17"/>
    </row>
    <row r="78" spans="1:49" ht="26.25" customHeight="1">
      <c r="A78" s="17"/>
    </row>
    <row r="79" spans="1:49" ht="26.25" customHeight="1">
      <c r="A79" s="17"/>
    </row>
    <row r="80" spans="1:49" ht="26.25" customHeight="1">
      <c r="A80" s="17"/>
    </row>
    <row r="81" spans="1:1" ht="26.25" customHeight="1">
      <c r="A81" s="17"/>
    </row>
    <row r="82" spans="1:1" ht="26.25" customHeight="1">
      <c r="A82" s="17"/>
    </row>
    <row r="83" spans="1:1" ht="26.25" customHeight="1">
      <c r="A83" s="17"/>
    </row>
    <row r="84" spans="1:1" ht="26.25" customHeight="1">
      <c r="A84" s="17"/>
    </row>
    <row r="85" spans="1:1" ht="26.25" customHeight="1">
      <c r="A85" s="17"/>
    </row>
    <row r="86" spans="1:1" ht="26.25" customHeight="1">
      <c r="A86" s="17"/>
    </row>
    <row r="87" spans="1:1" ht="26.25" customHeight="1">
      <c r="A87" s="17"/>
    </row>
    <row r="88" spans="1:1" ht="26.25" customHeight="1">
      <c r="A88" s="17"/>
    </row>
    <row r="89" spans="1:1" ht="26.25" customHeight="1">
      <c r="A89" s="17"/>
    </row>
    <row r="90" spans="1:1" ht="26.25" customHeight="1">
      <c r="A90" s="17"/>
    </row>
    <row r="91" spans="1:1" ht="26.25" customHeight="1">
      <c r="A91" s="17"/>
    </row>
    <row r="92" spans="1:1" ht="26.25" customHeight="1">
      <c r="A92" s="17"/>
    </row>
    <row r="93" spans="1:1" ht="26.25" customHeight="1">
      <c r="A93" s="17"/>
    </row>
    <row r="94" spans="1:1" ht="26.25" customHeight="1">
      <c r="A94" s="17"/>
    </row>
    <row r="95" spans="1:1" ht="26.25" customHeight="1">
      <c r="A95" s="17"/>
    </row>
    <row r="96" spans="1:1" ht="26.25" customHeight="1">
      <c r="A96" s="17"/>
    </row>
    <row r="97" spans="1:1" ht="26.25" customHeight="1">
      <c r="A97" s="17"/>
    </row>
    <row r="98" spans="1:1" ht="26.25" customHeight="1">
      <c r="A98" s="17"/>
    </row>
    <row r="99" spans="1:1" ht="26.25" customHeight="1">
      <c r="A99" s="17"/>
    </row>
    <row r="100" spans="1:1" ht="26.25" customHeight="1">
      <c r="A100" s="17"/>
    </row>
    <row r="101" spans="1:1" ht="26.25" customHeight="1">
      <c r="A101" s="17"/>
    </row>
    <row r="102" spans="1:1" ht="26.25" customHeight="1">
      <c r="A102" s="17"/>
    </row>
    <row r="103" spans="1:1" ht="26.25" customHeight="1">
      <c r="A103" s="17"/>
    </row>
  </sheetData>
  <mergeCells count="550">
    <mergeCell ref="AP69:AP70"/>
    <mergeCell ref="AQ69:AQ70"/>
    <mergeCell ref="AR69:AR70"/>
    <mergeCell ref="AS69:AS70"/>
    <mergeCell ref="AT69:AU69"/>
    <mergeCell ref="AV69:AW69"/>
    <mergeCell ref="AB69:AB70"/>
    <mergeCell ref="AC69:AC70"/>
    <mergeCell ref="AD69:AG70"/>
    <mergeCell ref="AH69:AH70"/>
    <mergeCell ref="AI69:AI70"/>
    <mergeCell ref="AJ69:AO70"/>
    <mergeCell ref="L69:L70"/>
    <mergeCell ref="M69:M70"/>
    <mergeCell ref="N69:S70"/>
    <mergeCell ref="T69:T70"/>
    <mergeCell ref="U69:U70"/>
    <mergeCell ref="V69:AA70"/>
    <mergeCell ref="AD67:AG68"/>
    <mergeCell ref="AH67:AH68"/>
    <mergeCell ref="AI67:AI68"/>
    <mergeCell ref="AI65:AI66"/>
    <mergeCell ref="AQ65:AQ66"/>
    <mergeCell ref="AR65:AS66"/>
    <mergeCell ref="B66:C66"/>
    <mergeCell ref="D66:F68"/>
    <mergeCell ref="I66:J66"/>
    <mergeCell ref="AJ66:AO66"/>
    <mergeCell ref="B67:C67"/>
    <mergeCell ref="AQ67:AQ68"/>
    <mergeCell ref="AR67:AR68"/>
    <mergeCell ref="AS67:AS68"/>
    <mergeCell ref="AJ68:AO68"/>
    <mergeCell ref="N67:S68"/>
    <mergeCell ref="T67:T68"/>
    <mergeCell ref="U67:U68"/>
    <mergeCell ref="V67:AA68"/>
    <mergeCell ref="AB67:AB68"/>
    <mergeCell ref="AC67:AC68"/>
    <mergeCell ref="AD61:AG62"/>
    <mergeCell ref="A57:A62"/>
    <mergeCell ref="AT63:AT68"/>
    <mergeCell ref="AU63:AU68"/>
    <mergeCell ref="AV63:AV68"/>
    <mergeCell ref="AW63:AW68"/>
    <mergeCell ref="B64:C64"/>
    <mergeCell ref="D64:F64"/>
    <mergeCell ref="I64:J65"/>
    <mergeCell ref="AJ64:AO64"/>
    <mergeCell ref="B65:C65"/>
    <mergeCell ref="D65:F65"/>
    <mergeCell ref="U63:U66"/>
    <mergeCell ref="AC63:AC64"/>
    <mergeCell ref="AD63:AH64"/>
    <mergeCell ref="AI63:AI64"/>
    <mergeCell ref="AQ63:AQ64"/>
    <mergeCell ref="AR63:AS64"/>
    <mergeCell ref="AC65:AC66"/>
    <mergeCell ref="AD65:AD66"/>
    <mergeCell ref="AE65:AE66"/>
    <mergeCell ref="AF65:AF66"/>
    <mergeCell ref="AG65:AG66"/>
    <mergeCell ref="AH65:AH66"/>
    <mergeCell ref="AC61:AC62"/>
    <mergeCell ref="A63:A68"/>
    <mergeCell ref="B63:C63"/>
    <mergeCell ref="D63:F63"/>
    <mergeCell ref="I63:J63"/>
    <mergeCell ref="L63:L68"/>
    <mergeCell ref="M63:M66"/>
    <mergeCell ref="I67:J68"/>
    <mergeCell ref="M67:M68"/>
    <mergeCell ref="AG59:AG60"/>
    <mergeCell ref="AH59:AH60"/>
    <mergeCell ref="AI59:AI60"/>
    <mergeCell ref="AQ59:AQ60"/>
    <mergeCell ref="AR59:AS60"/>
    <mergeCell ref="B60:C60"/>
    <mergeCell ref="D60:F62"/>
    <mergeCell ref="I60:J60"/>
    <mergeCell ref="AJ60:AO60"/>
    <mergeCell ref="B61:C61"/>
    <mergeCell ref="M57:M60"/>
    <mergeCell ref="I61:J62"/>
    <mergeCell ref="M61:M62"/>
    <mergeCell ref="AH61:AH62"/>
    <mergeCell ref="AI61:AI62"/>
    <mergeCell ref="AQ61:AQ62"/>
    <mergeCell ref="AR61:AR62"/>
    <mergeCell ref="AS61:AS62"/>
    <mergeCell ref="AJ62:AO62"/>
    <mergeCell ref="N61:S62"/>
    <mergeCell ref="T61:T62"/>
    <mergeCell ref="U61:U62"/>
    <mergeCell ref="V61:AA62"/>
    <mergeCell ref="AB61:AB62"/>
    <mergeCell ref="AT57:AT62"/>
    <mergeCell ref="AU57:AU62"/>
    <mergeCell ref="AV57:AV62"/>
    <mergeCell ref="AW57:AW62"/>
    <mergeCell ref="B58:C58"/>
    <mergeCell ref="D58:F58"/>
    <mergeCell ref="I58:J59"/>
    <mergeCell ref="AJ58:AO58"/>
    <mergeCell ref="B59:C59"/>
    <mergeCell ref="D59:F59"/>
    <mergeCell ref="U57:U60"/>
    <mergeCell ref="AC57:AC58"/>
    <mergeCell ref="AD57:AH58"/>
    <mergeCell ref="AI57:AI58"/>
    <mergeCell ref="AQ57:AQ58"/>
    <mergeCell ref="AR57:AS58"/>
    <mergeCell ref="AC59:AC60"/>
    <mergeCell ref="AD59:AD60"/>
    <mergeCell ref="AE59:AE60"/>
    <mergeCell ref="AF59:AF60"/>
    <mergeCell ref="B57:C57"/>
    <mergeCell ref="D57:F57"/>
    <mergeCell ref="I57:J57"/>
    <mergeCell ref="L57:L62"/>
    <mergeCell ref="AI53:AI54"/>
    <mergeCell ref="AQ53:AQ54"/>
    <mergeCell ref="AR53:AS54"/>
    <mergeCell ref="B54:C54"/>
    <mergeCell ref="D54:F56"/>
    <mergeCell ref="I54:J54"/>
    <mergeCell ref="AJ54:AO54"/>
    <mergeCell ref="B55:C55"/>
    <mergeCell ref="AD55:AG56"/>
    <mergeCell ref="AH55:AH56"/>
    <mergeCell ref="AI55:AI56"/>
    <mergeCell ref="AQ55:AQ56"/>
    <mergeCell ref="AR55:AR56"/>
    <mergeCell ref="AS55:AS56"/>
    <mergeCell ref="AJ56:AO56"/>
    <mergeCell ref="N55:S56"/>
    <mergeCell ref="T55:T56"/>
    <mergeCell ref="U55:U56"/>
    <mergeCell ref="V55:AA56"/>
    <mergeCell ref="AB55:AB56"/>
    <mergeCell ref="AC55:AC56"/>
    <mergeCell ref="AD49:AG50"/>
    <mergeCell ref="A45:A50"/>
    <mergeCell ref="AT51:AT56"/>
    <mergeCell ref="AU51:AU56"/>
    <mergeCell ref="AV51:AV56"/>
    <mergeCell ref="AW51:AW56"/>
    <mergeCell ref="B52:C52"/>
    <mergeCell ref="D52:F52"/>
    <mergeCell ref="I52:J53"/>
    <mergeCell ref="AJ52:AO52"/>
    <mergeCell ref="B53:C53"/>
    <mergeCell ref="D53:F53"/>
    <mergeCell ref="U51:U54"/>
    <mergeCell ref="AC51:AC52"/>
    <mergeCell ref="AD51:AH52"/>
    <mergeCell ref="AI51:AI52"/>
    <mergeCell ref="AQ51:AQ52"/>
    <mergeCell ref="AR51:AS52"/>
    <mergeCell ref="AC53:AC54"/>
    <mergeCell ref="AD53:AD54"/>
    <mergeCell ref="AE53:AE54"/>
    <mergeCell ref="AF53:AF54"/>
    <mergeCell ref="AG53:AG54"/>
    <mergeCell ref="AH53:AH54"/>
    <mergeCell ref="AC49:AC50"/>
    <mergeCell ref="A51:A56"/>
    <mergeCell ref="B51:C51"/>
    <mergeCell ref="D51:F51"/>
    <mergeCell ref="I51:J51"/>
    <mergeCell ref="L51:L56"/>
    <mergeCell ref="M51:M54"/>
    <mergeCell ref="I55:J56"/>
    <mergeCell ref="M55:M56"/>
    <mergeCell ref="AG47:AG48"/>
    <mergeCell ref="AH47:AH48"/>
    <mergeCell ref="AI47:AI48"/>
    <mergeCell ref="AQ47:AQ48"/>
    <mergeCell ref="AR47:AS48"/>
    <mergeCell ref="B48:C48"/>
    <mergeCell ref="D48:F50"/>
    <mergeCell ref="I48:J48"/>
    <mergeCell ref="AJ48:AO48"/>
    <mergeCell ref="B49:C49"/>
    <mergeCell ref="M45:M48"/>
    <mergeCell ref="I49:J50"/>
    <mergeCell ref="M49:M50"/>
    <mergeCell ref="AH49:AH50"/>
    <mergeCell ref="AI49:AI50"/>
    <mergeCell ref="AQ49:AQ50"/>
    <mergeCell ref="AR49:AR50"/>
    <mergeCell ref="AS49:AS50"/>
    <mergeCell ref="AJ50:AO50"/>
    <mergeCell ref="N49:S50"/>
    <mergeCell ref="T49:T50"/>
    <mergeCell ref="U49:U50"/>
    <mergeCell ref="V49:AA50"/>
    <mergeCell ref="AB49:AB50"/>
    <mergeCell ref="AT45:AT50"/>
    <mergeCell ref="AU45:AU50"/>
    <mergeCell ref="AV45:AV50"/>
    <mergeCell ref="AW45:AW50"/>
    <mergeCell ref="B46:C46"/>
    <mergeCell ref="D46:F46"/>
    <mergeCell ref="I46:J47"/>
    <mergeCell ref="AJ46:AO46"/>
    <mergeCell ref="B47:C47"/>
    <mergeCell ref="D47:F47"/>
    <mergeCell ref="U45:U48"/>
    <mergeCell ref="AC45:AC46"/>
    <mergeCell ref="AD45:AH46"/>
    <mergeCell ref="AI45:AI46"/>
    <mergeCell ref="AQ45:AQ46"/>
    <mergeCell ref="AR45:AS46"/>
    <mergeCell ref="AC47:AC48"/>
    <mergeCell ref="AD47:AD48"/>
    <mergeCell ref="AE47:AE48"/>
    <mergeCell ref="AF47:AF48"/>
    <mergeCell ref="B45:C45"/>
    <mergeCell ref="D45:F45"/>
    <mergeCell ref="I45:J45"/>
    <mergeCell ref="L45:L50"/>
    <mergeCell ref="AI41:AI42"/>
    <mergeCell ref="AQ41:AQ42"/>
    <mergeCell ref="AR41:AS42"/>
    <mergeCell ref="B42:C42"/>
    <mergeCell ref="D42:F44"/>
    <mergeCell ref="I42:J42"/>
    <mergeCell ref="AJ42:AO42"/>
    <mergeCell ref="B43:C43"/>
    <mergeCell ref="AD43:AG44"/>
    <mergeCell ref="AH43:AH44"/>
    <mergeCell ref="AI43:AI44"/>
    <mergeCell ref="AQ43:AQ44"/>
    <mergeCell ref="AR43:AR44"/>
    <mergeCell ref="AS43:AS44"/>
    <mergeCell ref="AJ44:AO44"/>
    <mergeCell ref="N43:S44"/>
    <mergeCell ref="T43:T44"/>
    <mergeCell ref="U43:U44"/>
    <mergeCell ref="V43:AA44"/>
    <mergeCell ref="AB43:AB44"/>
    <mergeCell ref="AC43:AC44"/>
    <mergeCell ref="AD37:AG38"/>
    <mergeCell ref="A33:A38"/>
    <mergeCell ref="AT39:AT44"/>
    <mergeCell ref="AU39:AU44"/>
    <mergeCell ref="AV39:AV44"/>
    <mergeCell ref="AW39:AW44"/>
    <mergeCell ref="B40:C40"/>
    <mergeCell ref="D40:F40"/>
    <mergeCell ref="I40:J41"/>
    <mergeCell ref="AJ40:AO40"/>
    <mergeCell ref="B41:C41"/>
    <mergeCell ref="D41:F41"/>
    <mergeCell ref="U39:U42"/>
    <mergeCell ref="AC39:AC40"/>
    <mergeCell ref="AD39:AH40"/>
    <mergeCell ref="AI39:AI40"/>
    <mergeCell ref="AQ39:AQ40"/>
    <mergeCell ref="AR39:AS40"/>
    <mergeCell ref="AC41:AC42"/>
    <mergeCell ref="AD41:AD42"/>
    <mergeCell ref="AE41:AE42"/>
    <mergeCell ref="AF41:AF42"/>
    <mergeCell ref="AG41:AG42"/>
    <mergeCell ref="AH41:AH42"/>
    <mergeCell ref="AC37:AC38"/>
    <mergeCell ref="A39:A44"/>
    <mergeCell ref="B39:C39"/>
    <mergeCell ref="D39:F39"/>
    <mergeCell ref="I39:J39"/>
    <mergeCell ref="L39:L44"/>
    <mergeCell ref="M39:M42"/>
    <mergeCell ref="I43:J44"/>
    <mergeCell ref="M43:M44"/>
    <mergeCell ref="AG35:AG36"/>
    <mergeCell ref="AH35:AH36"/>
    <mergeCell ref="AI35:AI36"/>
    <mergeCell ref="AQ35:AQ36"/>
    <mergeCell ref="AR35:AS36"/>
    <mergeCell ref="B36:C36"/>
    <mergeCell ref="D36:F38"/>
    <mergeCell ref="I36:J36"/>
    <mergeCell ref="AJ36:AO36"/>
    <mergeCell ref="B37:C37"/>
    <mergeCell ref="M33:M36"/>
    <mergeCell ref="I37:J38"/>
    <mergeCell ref="M37:M38"/>
    <mergeCell ref="AH37:AH38"/>
    <mergeCell ref="AI37:AI38"/>
    <mergeCell ref="AQ37:AQ38"/>
    <mergeCell ref="AR37:AR38"/>
    <mergeCell ref="AS37:AS38"/>
    <mergeCell ref="AJ38:AO38"/>
    <mergeCell ref="N37:S38"/>
    <mergeCell ref="T37:T38"/>
    <mergeCell ref="U37:U38"/>
    <mergeCell ref="V37:AA38"/>
    <mergeCell ref="AB37:AB38"/>
    <mergeCell ref="AT33:AT38"/>
    <mergeCell ref="AU33:AU38"/>
    <mergeCell ref="AV33:AV38"/>
    <mergeCell ref="AW33:AW38"/>
    <mergeCell ref="B34:C34"/>
    <mergeCell ref="D34:F34"/>
    <mergeCell ref="I34:J35"/>
    <mergeCell ref="AJ34:AO34"/>
    <mergeCell ref="B35:C35"/>
    <mergeCell ref="D35:F35"/>
    <mergeCell ref="U33:U36"/>
    <mergeCell ref="AC33:AC34"/>
    <mergeCell ref="AD33:AH34"/>
    <mergeCell ref="AI33:AI34"/>
    <mergeCell ref="AQ33:AQ34"/>
    <mergeCell ref="AR33:AS34"/>
    <mergeCell ref="AC35:AC36"/>
    <mergeCell ref="AD35:AD36"/>
    <mergeCell ref="AE35:AE36"/>
    <mergeCell ref="AF35:AF36"/>
    <mergeCell ref="B33:C33"/>
    <mergeCell ref="D33:F33"/>
    <mergeCell ref="I33:J33"/>
    <mergeCell ref="L33:L38"/>
    <mergeCell ref="AI29:AI30"/>
    <mergeCell ref="AQ29:AQ30"/>
    <mergeCell ref="AR29:AS30"/>
    <mergeCell ref="B30:C30"/>
    <mergeCell ref="D30:F32"/>
    <mergeCell ref="I30:J30"/>
    <mergeCell ref="AJ30:AO30"/>
    <mergeCell ref="B31:C31"/>
    <mergeCell ref="AD31:AG32"/>
    <mergeCell ref="AH31:AH32"/>
    <mergeCell ref="AI31:AI32"/>
    <mergeCell ref="AQ31:AQ32"/>
    <mergeCell ref="AR31:AR32"/>
    <mergeCell ref="AS31:AS32"/>
    <mergeCell ref="AJ32:AO32"/>
    <mergeCell ref="N31:S32"/>
    <mergeCell ref="T31:T32"/>
    <mergeCell ref="U31:U32"/>
    <mergeCell ref="V31:AA32"/>
    <mergeCell ref="AB31:AB32"/>
    <mergeCell ref="AC31:AC32"/>
    <mergeCell ref="AD25:AG26"/>
    <mergeCell ref="A21:A26"/>
    <mergeCell ref="AT27:AT32"/>
    <mergeCell ref="AU27:AU32"/>
    <mergeCell ref="AV27:AV32"/>
    <mergeCell ref="AW27:AW32"/>
    <mergeCell ref="B28:C28"/>
    <mergeCell ref="D28:F28"/>
    <mergeCell ref="I28:J29"/>
    <mergeCell ref="AJ28:AO28"/>
    <mergeCell ref="B29:C29"/>
    <mergeCell ref="D29:F29"/>
    <mergeCell ref="U27:U30"/>
    <mergeCell ref="AC27:AC28"/>
    <mergeCell ref="AD27:AH28"/>
    <mergeCell ref="AI27:AI28"/>
    <mergeCell ref="AQ27:AQ28"/>
    <mergeCell ref="AR27:AS28"/>
    <mergeCell ref="AC29:AC30"/>
    <mergeCell ref="AD29:AD30"/>
    <mergeCell ref="AE29:AE30"/>
    <mergeCell ref="AF29:AF30"/>
    <mergeCell ref="AG29:AG30"/>
    <mergeCell ref="AH29:AH30"/>
    <mergeCell ref="AC25:AC26"/>
    <mergeCell ref="A27:A32"/>
    <mergeCell ref="B27:C27"/>
    <mergeCell ref="D27:F27"/>
    <mergeCell ref="I27:J27"/>
    <mergeCell ref="L27:L32"/>
    <mergeCell ref="M27:M30"/>
    <mergeCell ref="I31:J32"/>
    <mergeCell ref="M31:M32"/>
    <mergeCell ref="AG23:AG24"/>
    <mergeCell ref="AH23:AH24"/>
    <mergeCell ref="AI23:AI24"/>
    <mergeCell ref="AQ23:AQ24"/>
    <mergeCell ref="AR23:AS24"/>
    <mergeCell ref="B24:C24"/>
    <mergeCell ref="D24:F26"/>
    <mergeCell ref="I24:J24"/>
    <mergeCell ref="AJ24:AO24"/>
    <mergeCell ref="B25:C25"/>
    <mergeCell ref="M21:M24"/>
    <mergeCell ref="I25:J26"/>
    <mergeCell ref="M25:M26"/>
    <mergeCell ref="AH25:AH26"/>
    <mergeCell ref="AI25:AI26"/>
    <mergeCell ref="AQ25:AQ26"/>
    <mergeCell ref="AR25:AR26"/>
    <mergeCell ref="AS25:AS26"/>
    <mergeCell ref="AJ26:AO26"/>
    <mergeCell ref="N25:S26"/>
    <mergeCell ref="T25:T26"/>
    <mergeCell ref="U25:U26"/>
    <mergeCell ref="V25:AA26"/>
    <mergeCell ref="AB25:AB26"/>
    <mergeCell ref="AT21:AT26"/>
    <mergeCell ref="AU21:AU26"/>
    <mergeCell ref="AV21:AV26"/>
    <mergeCell ref="AW21:AW26"/>
    <mergeCell ref="B22:C22"/>
    <mergeCell ref="D22:F22"/>
    <mergeCell ref="I22:J23"/>
    <mergeCell ref="AJ22:AO22"/>
    <mergeCell ref="B23:C23"/>
    <mergeCell ref="D23:F23"/>
    <mergeCell ref="U21:U24"/>
    <mergeCell ref="AC21:AC22"/>
    <mergeCell ref="AD21:AH22"/>
    <mergeCell ref="AI21:AI22"/>
    <mergeCell ref="AQ21:AQ22"/>
    <mergeCell ref="AR21:AS22"/>
    <mergeCell ref="AC23:AC24"/>
    <mergeCell ref="AD23:AD24"/>
    <mergeCell ref="AE23:AE24"/>
    <mergeCell ref="AF23:AF24"/>
    <mergeCell ref="B21:C21"/>
    <mergeCell ref="D21:F21"/>
    <mergeCell ref="I21:J21"/>
    <mergeCell ref="L21:L26"/>
    <mergeCell ref="AI17:AI18"/>
    <mergeCell ref="AQ17:AQ18"/>
    <mergeCell ref="AR17:AS18"/>
    <mergeCell ref="B18:C18"/>
    <mergeCell ref="D18:F20"/>
    <mergeCell ref="I18:J18"/>
    <mergeCell ref="AJ18:AO18"/>
    <mergeCell ref="B19:C19"/>
    <mergeCell ref="AD19:AG20"/>
    <mergeCell ref="AH19:AH20"/>
    <mergeCell ref="AI19:AI20"/>
    <mergeCell ref="AQ19:AQ20"/>
    <mergeCell ref="AR19:AR20"/>
    <mergeCell ref="AS19:AS20"/>
    <mergeCell ref="AJ20:AO20"/>
    <mergeCell ref="N19:S20"/>
    <mergeCell ref="T19:T20"/>
    <mergeCell ref="U19:U20"/>
    <mergeCell ref="V19:AA20"/>
    <mergeCell ref="AB19:AB20"/>
    <mergeCell ref="AC19:AC20"/>
    <mergeCell ref="AD13:AG14"/>
    <mergeCell ref="A9:A14"/>
    <mergeCell ref="AT15:AT20"/>
    <mergeCell ref="AU15:AU20"/>
    <mergeCell ref="AV15:AV20"/>
    <mergeCell ref="AW15:AW20"/>
    <mergeCell ref="B16:C16"/>
    <mergeCell ref="D16:F16"/>
    <mergeCell ref="I16:J17"/>
    <mergeCell ref="AJ16:AO16"/>
    <mergeCell ref="B17:C17"/>
    <mergeCell ref="D17:F17"/>
    <mergeCell ref="U15:U18"/>
    <mergeCell ref="AC15:AC16"/>
    <mergeCell ref="AD15:AH16"/>
    <mergeCell ref="AI15:AI16"/>
    <mergeCell ref="AQ15:AQ16"/>
    <mergeCell ref="AR15:AS16"/>
    <mergeCell ref="AC17:AC18"/>
    <mergeCell ref="AD17:AD18"/>
    <mergeCell ref="AE17:AE18"/>
    <mergeCell ref="AF17:AF18"/>
    <mergeCell ref="AG17:AG18"/>
    <mergeCell ref="AH17:AH18"/>
    <mergeCell ref="AC13:AC14"/>
    <mergeCell ref="A15:A20"/>
    <mergeCell ref="B15:C15"/>
    <mergeCell ref="D15:F15"/>
    <mergeCell ref="I15:J15"/>
    <mergeCell ref="L15:L20"/>
    <mergeCell ref="M15:M18"/>
    <mergeCell ref="I19:J20"/>
    <mergeCell ref="M19:M20"/>
    <mergeCell ref="AG11:AG12"/>
    <mergeCell ref="AH11:AH12"/>
    <mergeCell ref="AI11:AI12"/>
    <mergeCell ref="AQ11:AQ12"/>
    <mergeCell ref="AR11:AS12"/>
    <mergeCell ref="B12:C12"/>
    <mergeCell ref="D12:F14"/>
    <mergeCell ref="I12:J12"/>
    <mergeCell ref="AJ12:AO12"/>
    <mergeCell ref="B13:C13"/>
    <mergeCell ref="M9:M12"/>
    <mergeCell ref="I13:J14"/>
    <mergeCell ref="M13:M14"/>
    <mergeCell ref="AH13:AH14"/>
    <mergeCell ref="AI13:AI14"/>
    <mergeCell ref="AQ13:AQ14"/>
    <mergeCell ref="AR13:AR14"/>
    <mergeCell ref="AS13:AS14"/>
    <mergeCell ref="AJ14:AO14"/>
    <mergeCell ref="N13:S14"/>
    <mergeCell ref="T13:T14"/>
    <mergeCell ref="U13:U14"/>
    <mergeCell ref="V13:AA14"/>
    <mergeCell ref="AB13:AB14"/>
    <mergeCell ref="AT9:AT14"/>
    <mergeCell ref="AU9:AU14"/>
    <mergeCell ref="AV9:AV14"/>
    <mergeCell ref="AW9:AW14"/>
    <mergeCell ref="B10:C10"/>
    <mergeCell ref="D10:F10"/>
    <mergeCell ref="I10:J11"/>
    <mergeCell ref="AJ10:AO10"/>
    <mergeCell ref="B11:C11"/>
    <mergeCell ref="D11:F11"/>
    <mergeCell ref="U9:U12"/>
    <mergeCell ref="AC9:AC10"/>
    <mergeCell ref="AD9:AH10"/>
    <mergeCell ref="AI9:AI10"/>
    <mergeCell ref="AQ9:AQ10"/>
    <mergeCell ref="AR9:AS10"/>
    <mergeCell ref="AC11:AC12"/>
    <mergeCell ref="AD11:AD12"/>
    <mergeCell ref="AE11:AE12"/>
    <mergeCell ref="AF11:AF12"/>
    <mergeCell ref="B9:C9"/>
    <mergeCell ref="D9:F9"/>
    <mergeCell ref="I9:J9"/>
    <mergeCell ref="L9:L14"/>
    <mergeCell ref="AV6:AW8"/>
    <mergeCell ref="A5:B5"/>
    <mergeCell ref="L5:O5"/>
    <mergeCell ref="A6:A8"/>
    <mergeCell ref="B6:C8"/>
    <mergeCell ref="D6:F8"/>
    <mergeCell ref="G6:H8"/>
    <mergeCell ref="I6:J8"/>
    <mergeCell ref="L6:L8"/>
    <mergeCell ref="M6:T8"/>
    <mergeCell ref="A1:AU1"/>
    <mergeCell ref="A2:Q2"/>
    <mergeCell ref="A3:B3"/>
    <mergeCell ref="C3:G3"/>
    <mergeCell ref="H3:I3"/>
    <mergeCell ref="J3:Q3"/>
    <mergeCell ref="S3:AK3"/>
    <mergeCell ref="U6:AB8"/>
    <mergeCell ref="AC6:AH8"/>
    <mergeCell ref="AI6:AP8"/>
    <mergeCell ref="AQ6:AS8"/>
    <mergeCell ref="AT6:AU8"/>
  </mergeCells>
  <phoneticPr fontId="19"/>
  <printOptions horizontalCentered="1"/>
  <pageMargins left="0.70866141732283472" right="0.70866141732283472" top="0.55118110236220474" bottom="0.55118110236220474" header="0.31496062992125984" footer="0.31496062992125984"/>
  <pageSetup paperSize="9" scale="46" fitToHeight="2" orientation="landscape" r:id="rId1"/>
  <headerFooter>
    <oddHeader>&amp;L【様式１－２】</oddHeader>
  </headerFooter>
  <rowBreaks count="1" manualBreakCount="1">
    <brk id="38" max="4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2887B-6401-427C-A03F-3B52F9164A15}">
  <sheetPr>
    <tabColor rgb="FF92D050"/>
    <pageSetUpPr fitToPage="1"/>
  </sheetPr>
  <dimension ref="A1:AA49"/>
  <sheetViews>
    <sheetView tabSelected="1" view="pageBreakPreview" topLeftCell="A26" zoomScale="80" zoomScaleNormal="80" zoomScaleSheetLayoutView="80" workbookViewId="0">
      <selection activeCell="N44" sqref="N44"/>
    </sheetView>
  </sheetViews>
  <sheetFormatPr defaultRowHeight="18.75" customHeight="1"/>
  <cols>
    <col min="1" max="1" width="2.75" style="2" customWidth="1"/>
    <col min="2" max="2" width="5" style="2" customWidth="1"/>
    <col min="3" max="3" width="9" style="2" customWidth="1"/>
    <col min="4" max="4" width="14.875" style="2" customWidth="1"/>
    <col min="5" max="10" width="11" style="2" customWidth="1"/>
    <col min="11" max="11" width="3.875" style="2" customWidth="1"/>
    <col min="12" max="12" width="9" style="2"/>
    <col min="13" max="13" width="7.625" style="2" customWidth="1"/>
    <col min="14" max="16" width="9" style="2"/>
    <col min="17" max="17" width="2.75" style="2" customWidth="1"/>
    <col min="18" max="18" width="5" style="2" customWidth="1"/>
    <col min="19" max="19" width="9" style="2"/>
    <col min="20" max="20" width="14.875" style="2" customWidth="1"/>
    <col min="21" max="26" width="11" style="2" customWidth="1"/>
    <col min="27" max="27" width="3.875" style="2" customWidth="1"/>
    <col min="28" max="16384" width="9" style="2"/>
  </cols>
  <sheetData>
    <row r="1" spans="1:27" ht="18.7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s="4" customFormat="1" ht="18.75" customHeight="1">
      <c r="A2" s="70"/>
      <c r="B2" s="70"/>
      <c r="C2" s="70"/>
      <c r="D2" s="70"/>
      <c r="H2" s="170" t="s">
        <v>100</v>
      </c>
      <c r="I2" s="170"/>
      <c r="J2" s="170"/>
      <c r="K2" s="170"/>
      <c r="Q2" s="70"/>
      <c r="R2" s="70"/>
      <c r="S2" s="70"/>
      <c r="T2" s="70"/>
      <c r="X2" s="170" t="s">
        <v>100</v>
      </c>
      <c r="Y2" s="170"/>
      <c r="Z2" s="170"/>
      <c r="AA2" s="170"/>
    </row>
    <row r="3" spans="1:27" s="4" customFormat="1" ht="18.75" customHeight="1">
      <c r="A3" s="70"/>
      <c r="B3" s="70"/>
      <c r="C3" s="70"/>
      <c r="D3" s="70"/>
      <c r="E3" s="4" t="s">
        <v>55</v>
      </c>
      <c r="Q3" s="70"/>
      <c r="R3" s="70"/>
      <c r="S3" s="70"/>
      <c r="T3" s="70"/>
      <c r="U3" s="4" t="s">
        <v>55</v>
      </c>
    </row>
    <row r="4" spans="1:27" s="4" customFormat="1" ht="18.75" customHeight="1">
      <c r="A4" s="200" t="s">
        <v>148</v>
      </c>
      <c r="B4" s="200"/>
      <c r="C4" s="200"/>
      <c r="D4" s="200"/>
      <c r="E4" s="200"/>
      <c r="Q4" s="200" t="s">
        <v>148</v>
      </c>
      <c r="R4" s="200"/>
      <c r="S4" s="200"/>
      <c r="T4" s="200"/>
      <c r="U4" s="200"/>
    </row>
    <row r="5" spans="1:27" s="4" customFormat="1" ht="18.75" customHeight="1">
      <c r="A5" s="200"/>
      <c r="B5" s="200"/>
      <c r="C5" s="200"/>
      <c r="D5" s="200"/>
      <c r="E5" s="200"/>
      <c r="Q5" s="200"/>
      <c r="R5" s="200"/>
      <c r="S5" s="200"/>
      <c r="T5" s="200"/>
      <c r="U5" s="200"/>
    </row>
    <row r="6" spans="1:27" s="4" customFormat="1" ht="18.75" customHeight="1">
      <c r="A6" s="70"/>
      <c r="B6" s="70"/>
      <c r="C6" s="70"/>
      <c r="D6" s="70"/>
      <c r="Q6" s="70"/>
      <c r="R6" s="70"/>
      <c r="S6" s="70"/>
      <c r="T6" s="70"/>
    </row>
    <row r="7" spans="1:27" s="4" customFormat="1" ht="18.75" customHeight="1">
      <c r="A7" s="70"/>
      <c r="B7" s="70"/>
      <c r="C7" s="70"/>
      <c r="D7" s="70"/>
      <c r="G7" s="174" t="s">
        <v>117</v>
      </c>
      <c r="H7" s="174"/>
      <c r="I7" s="174"/>
      <c r="J7" s="174"/>
      <c r="K7" s="174"/>
      <c r="Q7" s="70"/>
      <c r="R7" s="70"/>
      <c r="S7" s="70"/>
      <c r="T7" s="70"/>
      <c r="W7" s="174" t="s">
        <v>117</v>
      </c>
      <c r="X7" s="174"/>
      <c r="Y7" s="174"/>
      <c r="Z7" s="174"/>
      <c r="AA7" s="174"/>
    </row>
    <row r="8" spans="1:27" s="4" customFormat="1" ht="18.75" customHeight="1">
      <c r="A8" s="8"/>
      <c r="B8" s="8"/>
      <c r="C8" s="8"/>
      <c r="D8" s="8"/>
      <c r="G8" s="173"/>
      <c r="H8" s="173"/>
      <c r="I8" s="173"/>
      <c r="J8" s="173"/>
      <c r="K8" s="173"/>
      <c r="Q8" s="8"/>
      <c r="R8" s="8"/>
      <c r="S8" s="8"/>
      <c r="T8" s="8"/>
      <c r="W8" s="173"/>
      <c r="X8" s="173"/>
      <c r="Y8" s="173"/>
      <c r="Z8" s="173"/>
      <c r="AA8" s="173"/>
    </row>
    <row r="9" spans="1:27" s="4" customFormat="1" ht="18.75" customHeight="1">
      <c r="G9" s="174" t="s">
        <v>56</v>
      </c>
      <c r="H9" s="174"/>
      <c r="I9" s="178"/>
      <c r="J9" s="178"/>
      <c r="K9" s="178"/>
      <c r="W9" s="174" t="s">
        <v>56</v>
      </c>
      <c r="X9" s="174"/>
      <c r="Y9" s="178"/>
      <c r="Z9" s="178"/>
      <c r="AA9" s="178"/>
    </row>
    <row r="10" spans="1:27" s="4" customFormat="1" ht="18.75" customHeight="1">
      <c r="G10" s="173"/>
      <c r="H10" s="173"/>
      <c r="I10" s="176"/>
      <c r="J10" s="176"/>
      <c r="K10" s="176"/>
      <c r="W10" s="173"/>
      <c r="X10" s="173"/>
      <c r="Y10" s="176"/>
      <c r="Z10" s="176"/>
      <c r="AA10" s="176"/>
    </row>
    <row r="11" spans="1:27" s="4" customFormat="1" ht="18.75" customHeight="1">
      <c r="G11" s="177" t="s">
        <v>57</v>
      </c>
      <c r="H11" s="177"/>
      <c r="I11" s="178"/>
      <c r="J11" s="178"/>
      <c r="K11" s="178"/>
      <c r="W11" s="177" t="s">
        <v>57</v>
      </c>
      <c r="X11" s="177"/>
      <c r="Y11" s="178"/>
      <c r="Z11" s="178"/>
      <c r="AA11" s="178"/>
    </row>
    <row r="12" spans="1:27" s="4" customFormat="1" ht="18.75" customHeight="1">
      <c r="G12" s="173"/>
      <c r="H12" s="173"/>
      <c r="I12" s="176"/>
      <c r="J12" s="176"/>
      <c r="K12" s="176"/>
      <c r="W12" s="173"/>
      <c r="X12" s="173"/>
      <c r="Y12" s="176"/>
      <c r="Z12" s="176"/>
      <c r="AA12" s="176"/>
    </row>
    <row r="13" spans="1:27" s="4" customFormat="1" ht="18.75" customHeight="1"/>
    <row r="14" spans="1:27" s="4" customFormat="1" ht="18.75" customHeight="1">
      <c r="B14" s="168" t="s">
        <v>98</v>
      </c>
      <c r="C14" s="168"/>
      <c r="D14" s="168"/>
      <c r="E14" s="168"/>
      <c r="F14" s="168"/>
      <c r="G14" s="168"/>
      <c r="H14" s="168"/>
      <c r="I14" s="168"/>
      <c r="J14" s="168"/>
      <c r="K14" s="168"/>
      <c r="R14" s="168" t="s">
        <v>98</v>
      </c>
      <c r="S14" s="168"/>
      <c r="T14" s="168"/>
      <c r="U14" s="168"/>
      <c r="V14" s="168"/>
      <c r="W14" s="168"/>
      <c r="X14" s="168"/>
      <c r="Y14" s="168"/>
      <c r="Z14" s="168"/>
      <c r="AA14" s="168"/>
    </row>
    <row r="15" spans="1:27" s="4" customFormat="1" ht="18.75" customHeight="1"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</row>
    <row r="16" spans="1:27" s="4" customFormat="1" ht="18.75" customHeight="1"/>
    <row r="17" spans="1:27" s="4" customFormat="1" ht="18.75" customHeight="1">
      <c r="B17" s="348" t="s">
        <v>140</v>
      </c>
      <c r="C17" s="348"/>
      <c r="D17" s="348"/>
      <c r="E17" s="348"/>
      <c r="F17" s="348"/>
      <c r="G17" s="348"/>
      <c r="H17" s="348"/>
      <c r="I17" s="348"/>
      <c r="J17" s="348"/>
      <c r="K17" s="348"/>
      <c r="R17" s="348" t="s">
        <v>140</v>
      </c>
      <c r="S17" s="348"/>
      <c r="T17" s="348"/>
      <c r="U17" s="348"/>
      <c r="V17" s="348"/>
      <c r="W17" s="348"/>
      <c r="X17" s="348"/>
      <c r="Y17" s="348"/>
      <c r="Z17" s="348"/>
      <c r="AA17" s="348"/>
    </row>
    <row r="18" spans="1:27" s="4" customFormat="1" ht="18.75" customHeight="1"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R18" s="348"/>
      <c r="S18" s="348"/>
      <c r="T18" s="348"/>
      <c r="U18" s="348"/>
      <c r="V18" s="348"/>
      <c r="W18" s="348"/>
      <c r="X18" s="348"/>
      <c r="Y18" s="348"/>
      <c r="Z18" s="348"/>
      <c r="AA18" s="348"/>
    </row>
    <row r="19" spans="1:27" s="4" customFormat="1" ht="18.75" customHeight="1">
      <c r="A19" s="7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Q19" s="7"/>
      <c r="R19" s="162"/>
      <c r="S19" s="162"/>
      <c r="T19" s="162"/>
      <c r="U19" s="162"/>
      <c r="V19" s="162"/>
      <c r="W19" s="162"/>
      <c r="X19" s="162"/>
      <c r="Y19" s="162"/>
      <c r="Z19" s="162"/>
      <c r="AA19" s="162"/>
    </row>
    <row r="20" spans="1:27" s="4" customFormat="1" ht="18.75" customHeight="1">
      <c r="A20" s="7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Q20" s="7"/>
      <c r="R20" s="162"/>
      <c r="S20" s="162"/>
      <c r="T20" s="162"/>
      <c r="U20" s="162"/>
      <c r="V20" s="162"/>
      <c r="W20" s="162"/>
      <c r="X20" s="162"/>
      <c r="Y20" s="162"/>
      <c r="Z20" s="162"/>
      <c r="AA20" s="162"/>
    </row>
    <row r="21" spans="1:27" s="4" customFormat="1" ht="18.75" customHeight="1">
      <c r="B21" s="349" t="s">
        <v>139</v>
      </c>
      <c r="C21" s="349"/>
      <c r="D21" s="349"/>
      <c r="E21" s="349"/>
      <c r="F21" s="349"/>
      <c r="G21" s="349"/>
      <c r="H21" s="349"/>
      <c r="I21" s="349"/>
      <c r="J21" s="349"/>
      <c r="K21" s="349"/>
      <c r="R21" s="349" t="s">
        <v>139</v>
      </c>
      <c r="S21" s="349"/>
      <c r="T21" s="349"/>
      <c r="U21" s="349"/>
      <c r="V21" s="349"/>
      <c r="W21" s="349"/>
      <c r="X21" s="349"/>
      <c r="Y21" s="349"/>
      <c r="Z21" s="349"/>
      <c r="AA21" s="349"/>
    </row>
    <row r="22" spans="1:27" s="4" customFormat="1" ht="18.75" customHeight="1">
      <c r="A22" s="127"/>
      <c r="B22" s="349"/>
      <c r="C22" s="349"/>
      <c r="D22" s="349"/>
      <c r="E22" s="349"/>
      <c r="F22" s="349"/>
      <c r="G22" s="349"/>
      <c r="H22" s="349"/>
      <c r="I22" s="349"/>
      <c r="J22" s="349"/>
      <c r="K22" s="349"/>
      <c r="Q22" s="127"/>
      <c r="R22" s="349"/>
      <c r="S22" s="349"/>
      <c r="T22" s="349"/>
      <c r="U22" s="349"/>
      <c r="V22" s="349"/>
      <c r="W22" s="349"/>
      <c r="X22" s="349"/>
      <c r="Y22" s="349"/>
      <c r="Z22" s="349"/>
      <c r="AA22" s="349"/>
    </row>
    <row r="23" spans="1:27" s="4" customFormat="1" ht="18.75" customHeight="1">
      <c r="A23" s="127"/>
      <c r="B23" s="349"/>
      <c r="C23" s="349"/>
      <c r="D23" s="349"/>
      <c r="E23" s="349"/>
      <c r="F23" s="349"/>
      <c r="G23" s="349"/>
      <c r="H23" s="349"/>
      <c r="I23" s="349"/>
      <c r="J23" s="349"/>
      <c r="K23" s="349"/>
      <c r="Q23" s="127"/>
      <c r="R23" s="349"/>
      <c r="S23" s="349"/>
      <c r="T23" s="349"/>
      <c r="U23" s="349"/>
      <c r="V23" s="349"/>
      <c r="W23" s="349"/>
      <c r="X23" s="349"/>
      <c r="Y23" s="349"/>
      <c r="Z23" s="349"/>
      <c r="AA23" s="349"/>
    </row>
    <row r="24" spans="1:27" s="4" customFormat="1" ht="18.75" customHeight="1">
      <c r="B24" s="347" t="s">
        <v>1</v>
      </c>
      <c r="C24" s="347"/>
      <c r="D24" s="347"/>
      <c r="E24" s="347"/>
      <c r="F24" s="347"/>
      <c r="G24" s="347"/>
      <c r="H24" s="347"/>
      <c r="I24" s="347"/>
      <c r="J24" s="347"/>
      <c r="K24" s="347"/>
      <c r="R24" s="347" t="s">
        <v>1</v>
      </c>
      <c r="S24" s="347"/>
      <c r="T24" s="347"/>
      <c r="U24" s="347"/>
      <c r="V24" s="347"/>
      <c r="W24" s="347"/>
      <c r="X24" s="347"/>
      <c r="Y24" s="347"/>
      <c r="Z24" s="347"/>
      <c r="AA24" s="347"/>
    </row>
    <row r="25" spans="1:27" s="4" customFormat="1" ht="18.75" customHeight="1">
      <c r="B25" s="347"/>
      <c r="C25" s="347"/>
      <c r="D25" s="347"/>
      <c r="E25" s="347"/>
      <c r="F25" s="347"/>
      <c r="G25" s="347"/>
      <c r="H25" s="347"/>
      <c r="I25" s="347"/>
      <c r="J25" s="347"/>
      <c r="K25" s="347"/>
      <c r="R25" s="347"/>
      <c r="S25" s="347"/>
      <c r="T25" s="347"/>
      <c r="U25" s="347"/>
      <c r="V25" s="347"/>
      <c r="W25" s="347"/>
      <c r="X25" s="347"/>
      <c r="Y25" s="347"/>
      <c r="Z25" s="347"/>
      <c r="AA25" s="347"/>
    </row>
    <row r="26" spans="1:27" s="4" customFormat="1" ht="18.75" customHeight="1"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</row>
    <row r="27" spans="1:27" s="4" customFormat="1" ht="18.75" customHeight="1">
      <c r="B27" s="362" t="s">
        <v>141</v>
      </c>
      <c r="C27" s="362"/>
      <c r="D27" s="362"/>
      <c r="E27" s="350">
        <f>D34</f>
        <v>650000</v>
      </c>
      <c r="F27" s="350"/>
      <c r="G27" s="350"/>
      <c r="H27" s="350"/>
      <c r="I27" s="351" t="s">
        <v>2</v>
      </c>
      <c r="J27" s="163"/>
      <c r="K27" s="163"/>
      <c r="R27" s="362" t="s">
        <v>141</v>
      </c>
      <c r="S27" s="362"/>
      <c r="T27" s="362"/>
      <c r="U27" s="350">
        <f>T34</f>
        <v>400000</v>
      </c>
      <c r="V27" s="350"/>
      <c r="W27" s="350"/>
      <c r="X27" s="350"/>
      <c r="Y27" s="351" t="s">
        <v>2</v>
      </c>
      <c r="Z27" s="163"/>
      <c r="AA27" s="163"/>
    </row>
    <row r="28" spans="1:27" s="4" customFormat="1" ht="18.75" customHeight="1">
      <c r="B28" s="362"/>
      <c r="C28" s="362"/>
      <c r="D28" s="362"/>
      <c r="E28" s="350"/>
      <c r="F28" s="350"/>
      <c r="G28" s="350"/>
      <c r="H28" s="350"/>
      <c r="I28" s="351"/>
      <c r="J28" s="163"/>
      <c r="K28" s="163"/>
      <c r="R28" s="362"/>
      <c r="S28" s="362"/>
      <c r="T28" s="362"/>
      <c r="U28" s="350"/>
      <c r="V28" s="350"/>
      <c r="W28" s="350"/>
      <c r="X28" s="350"/>
      <c r="Y28" s="351"/>
      <c r="Z28" s="163"/>
      <c r="AA28" s="163"/>
    </row>
    <row r="29" spans="1:27" s="4" customFormat="1" ht="18.75" customHeight="1"/>
    <row r="30" spans="1:27" s="4" customFormat="1" ht="18.75" customHeight="1">
      <c r="B30" s="352"/>
      <c r="C30" s="352"/>
      <c r="D30" s="353" t="s">
        <v>150</v>
      </c>
      <c r="E30" s="355" t="s">
        <v>147</v>
      </c>
      <c r="F30" s="356"/>
      <c r="G30" s="356"/>
      <c r="H30" s="356"/>
      <c r="I30" s="356"/>
      <c r="J30" s="357"/>
      <c r="R30" s="352"/>
      <c r="S30" s="352"/>
      <c r="T30" s="353" t="s">
        <v>150</v>
      </c>
      <c r="U30" s="355" t="s">
        <v>147</v>
      </c>
      <c r="V30" s="356"/>
      <c r="W30" s="356"/>
      <c r="X30" s="356"/>
      <c r="Y30" s="356"/>
      <c r="Z30" s="357"/>
    </row>
    <row r="31" spans="1:27" s="4" customFormat="1" ht="33.75" customHeight="1">
      <c r="B31" s="352"/>
      <c r="C31" s="352"/>
      <c r="D31" s="354"/>
      <c r="E31" s="144" t="s">
        <v>7</v>
      </c>
      <c r="F31" s="146" t="s">
        <v>142</v>
      </c>
      <c r="G31" s="146" t="s">
        <v>40</v>
      </c>
      <c r="H31" s="146" t="s">
        <v>143</v>
      </c>
      <c r="I31" s="146" t="s">
        <v>50</v>
      </c>
      <c r="J31" s="145" t="s">
        <v>41</v>
      </c>
      <c r="R31" s="352"/>
      <c r="S31" s="352"/>
      <c r="T31" s="354"/>
      <c r="U31" s="144" t="s">
        <v>7</v>
      </c>
      <c r="V31" s="146" t="s">
        <v>142</v>
      </c>
      <c r="W31" s="146" t="s">
        <v>40</v>
      </c>
      <c r="X31" s="146" t="s">
        <v>143</v>
      </c>
      <c r="Y31" s="146" t="s">
        <v>50</v>
      </c>
      <c r="Z31" s="145" t="s">
        <v>41</v>
      </c>
    </row>
    <row r="32" spans="1:27" s="4" customFormat="1" ht="50.25" customHeight="1">
      <c r="B32" s="352" t="s">
        <v>144</v>
      </c>
      <c r="C32" s="352"/>
      <c r="D32" s="143">
        <f>SUM(E32:J32)</f>
        <v>1500000</v>
      </c>
      <c r="E32" s="128">
        <v>0</v>
      </c>
      <c r="F32" s="134">
        <v>0</v>
      </c>
      <c r="G32" s="134">
        <v>1000000</v>
      </c>
      <c r="H32" s="134">
        <v>0</v>
      </c>
      <c r="I32" s="134">
        <v>0</v>
      </c>
      <c r="J32" s="131">
        <v>500000</v>
      </c>
      <c r="R32" s="352" t="s">
        <v>144</v>
      </c>
      <c r="S32" s="352"/>
      <c r="T32" s="143">
        <f>SUM(U32:Z32)</f>
        <v>1500000</v>
      </c>
      <c r="U32" s="128">
        <v>0</v>
      </c>
      <c r="V32" s="134">
        <v>0</v>
      </c>
      <c r="W32" s="134">
        <v>1000000</v>
      </c>
      <c r="X32" s="134">
        <v>0</v>
      </c>
      <c r="Y32" s="134">
        <v>0</v>
      </c>
      <c r="Z32" s="131">
        <v>500000</v>
      </c>
    </row>
    <row r="33" spans="2:26" s="4" customFormat="1" ht="50.25" customHeight="1" thickBot="1">
      <c r="B33" s="361" t="s">
        <v>145</v>
      </c>
      <c r="C33" s="361"/>
      <c r="D33" s="139">
        <v>0</v>
      </c>
      <c r="E33" s="137">
        <v>0</v>
      </c>
      <c r="F33" s="138">
        <v>0</v>
      </c>
      <c r="G33" s="138">
        <v>0</v>
      </c>
      <c r="H33" s="138">
        <v>0</v>
      </c>
      <c r="I33" s="138">
        <v>0</v>
      </c>
      <c r="J33" s="142">
        <v>0</v>
      </c>
      <c r="R33" s="361" t="s">
        <v>145</v>
      </c>
      <c r="S33" s="361"/>
      <c r="T33" s="139">
        <f>SUM(U33:Z33)</f>
        <v>650000</v>
      </c>
      <c r="U33" s="137">
        <v>0</v>
      </c>
      <c r="V33" s="138">
        <v>0</v>
      </c>
      <c r="W33" s="138">
        <v>500000</v>
      </c>
      <c r="X33" s="138">
        <v>0</v>
      </c>
      <c r="Y33" s="138">
        <v>0</v>
      </c>
      <c r="Z33" s="142">
        <v>150000</v>
      </c>
    </row>
    <row r="34" spans="2:26" s="4" customFormat="1" ht="50.25" customHeight="1" thickBot="1">
      <c r="B34" s="358" t="s">
        <v>146</v>
      </c>
      <c r="C34" s="359"/>
      <c r="D34" s="140">
        <f>SUM(E34:J34)</f>
        <v>650000</v>
      </c>
      <c r="E34" s="129">
        <v>0</v>
      </c>
      <c r="F34" s="135">
        <v>0</v>
      </c>
      <c r="G34" s="135">
        <v>500000</v>
      </c>
      <c r="H34" s="135">
        <v>0</v>
      </c>
      <c r="I34" s="135">
        <v>0</v>
      </c>
      <c r="J34" s="132">
        <v>150000</v>
      </c>
      <c r="R34" s="358" t="s">
        <v>146</v>
      </c>
      <c r="S34" s="359"/>
      <c r="T34" s="140">
        <f>SUM(U34:Z34)</f>
        <v>400000</v>
      </c>
      <c r="U34" s="129">
        <v>0</v>
      </c>
      <c r="V34" s="135">
        <v>0</v>
      </c>
      <c r="W34" s="135">
        <v>250000</v>
      </c>
      <c r="X34" s="135">
        <v>0</v>
      </c>
      <c r="Y34" s="135">
        <v>0</v>
      </c>
      <c r="Z34" s="132">
        <v>150000</v>
      </c>
    </row>
    <row r="35" spans="2:26" s="4" customFormat="1" ht="50.25" customHeight="1">
      <c r="B35" s="360" t="s">
        <v>149</v>
      </c>
      <c r="C35" s="360"/>
      <c r="D35" s="141">
        <f>SUM(E35:J35)</f>
        <v>850000</v>
      </c>
      <c r="E35" s="130">
        <f t="shared" ref="E35:I35" si="0">E32-E33-E34</f>
        <v>0</v>
      </c>
      <c r="F35" s="136">
        <f t="shared" si="0"/>
        <v>0</v>
      </c>
      <c r="G35" s="136">
        <f t="shared" si="0"/>
        <v>500000</v>
      </c>
      <c r="H35" s="136">
        <f t="shared" si="0"/>
        <v>0</v>
      </c>
      <c r="I35" s="136">
        <f t="shared" si="0"/>
        <v>0</v>
      </c>
      <c r="J35" s="133">
        <f>J32-J33-J34</f>
        <v>350000</v>
      </c>
      <c r="R35" s="360" t="s">
        <v>149</v>
      </c>
      <c r="S35" s="360"/>
      <c r="T35" s="141">
        <f>SUM(U35:Z35)</f>
        <v>450000</v>
      </c>
      <c r="U35" s="130">
        <f t="shared" ref="U35:Y35" si="1">U32-U33-U34</f>
        <v>0</v>
      </c>
      <c r="V35" s="136">
        <f t="shared" si="1"/>
        <v>0</v>
      </c>
      <c r="W35" s="136">
        <f>W32-W33-W34</f>
        <v>250000</v>
      </c>
      <c r="X35" s="136">
        <f t="shared" si="1"/>
        <v>0</v>
      </c>
      <c r="Y35" s="136">
        <f t="shared" si="1"/>
        <v>0</v>
      </c>
      <c r="Z35" s="133">
        <f>Z32-Z33-Z34</f>
        <v>200000</v>
      </c>
    </row>
    <row r="36" spans="2:26" s="4" customFormat="1" ht="42.75" customHeight="1"/>
    <row r="37" spans="2:26" s="4" customFormat="1" ht="18.75" customHeight="1">
      <c r="B37" s="171" t="s">
        <v>46</v>
      </c>
      <c r="C37" s="171"/>
      <c r="D37" s="171"/>
      <c r="E37" s="165" t="s">
        <v>60</v>
      </c>
      <c r="F37" s="165"/>
      <c r="G37" s="165"/>
      <c r="H37" s="165"/>
      <c r="I37" s="165"/>
      <c r="J37" s="165"/>
      <c r="R37" s="171" t="s">
        <v>46</v>
      </c>
      <c r="S37" s="171"/>
      <c r="T37" s="171"/>
      <c r="U37" s="165" t="s">
        <v>60</v>
      </c>
      <c r="V37" s="165"/>
      <c r="W37" s="165"/>
      <c r="X37" s="165"/>
      <c r="Y37" s="165"/>
      <c r="Z37" s="165"/>
    </row>
    <row r="38" spans="2:26" s="4" customFormat="1" ht="18.75" customHeight="1">
      <c r="B38" s="171"/>
      <c r="C38" s="171"/>
      <c r="D38" s="171"/>
      <c r="E38" s="165"/>
      <c r="F38" s="165"/>
      <c r="G38" s="165"/>
      <c r="H38" s="165"/>
      <c r="I38" s="165"/>
      <c r="J38" s="165"/>
      <c r="R38" s="171"/>
      <c r="S38" s="171"/>
      <c r="T38" s="171"/>
      <c r="U38" s="165"/>
      <c r="V38" s="165"/>
      <c r="W38" s="165"/>
      <c r="X38" s="165"/>
      <c r="Y38" s="165"/>
      <c r="Z38" s="165"/>
    </row>
    <row r="39" spans="2:26" s="4" customFormat="1" ht="18.75" customHeight="1">
      <c r="E39" s="5"/>
      <c r="F39" s="5"/>
      <c r="G39" s="5"/>
      <c r="H39" s="5"/>
      <c r="U39" s="5"/>
      <c r="V39" s="5"/>
      <c r="W39" s="5"/>
      <c r="X39" s="5"/>
    </row>
    <row r="40" spans="2:26" s="4" customFormat="1" ht="18.75" customHeight="1">
      <c r="B40" s="171" t="s">
        <v>47</v>
      </c>
      <c r="C40" s="171"/>
      <c r="D40" s="171"/>
      <c r="E40" s="165" t="s">
        <v>60</v>
      </c>
      <c r="F40" s="165"/>
      <c r="G40" s="165"/>
      <c r="H40" s="165"/>
      <c r="I40" s="165"/>
      <c r="J40" s="165"/>
      <c r="R40" s="171" t="s">
        <v>47</v>
      </c>
      <c r="S40" s="171"/>
      <c r="T40" s="171"/>
      <c r="U40" s="165" t="s">
        <v>60</v>
      </c>
      <c r="V40" s="165"/>
      <c r="W40" s="165"/>
      <c r="X40" s="165"/>
      <c r="Y40" s="165"/>
      <c r="Z40" s="165"/>
    </row>
    <row r="41" spans="2:26" s="4" customFormat="1" ht="18.75" customHeight="1">
      <c r="B41" s="171"/>
      <c r="C41" s="171"/>
      <c r="D41" s="171"/>
      <c r="E41" s="165"/>
      <c r="F41" s="165"/>
      <c r="G41" s="165"/>
      <c r="H41" s="165"/>
      <c r="I41" s="165"/>
      <c r="J41" s="165"/>
      <c r="R41" s="171"/>
      <c r="S41" s="171"/>
      <c r="T41" s="171"/>
      <c r="U41" s="165"/>
      <c r="V41" s="165"/>
      <c r="W41" s="165"/>
      <c r="X41" s="165"/>
      <c r="Y41" s="165"/>
      <c r="Z41" s="165"/>
    </row>
    <row r="42" spans="2:26" s="4" customFormat="1" ht="18.75" customHeight="1">
      <c r="E42" s="5"/>
      <c r="F42" s="5"/>
      <c r="G42" s="5"/>
      <c r="H42" s="5"/>
      <c r="U42" s="5"/>
      <c r="V42" s="5"/>
      <c r="W42" s="5"/>
      <c r="X42" s="5"/>
    </row>
    <row r="43" spans="2:26" s="4" customFormat="1" ht="18.75" customHeight="1">
      <c r="B43" s="171" t="s">
        <v>112</v>
      </c>
      <c r="C43" s="171"/>
      <c r="D43" s="171"/>
      <c r="E43" s="174" t="s">
        <v>26</v>
      </c>
      <c r="F43" s="174"/>
      <c r="G43" s="184"/>
      <c r="H43" s="184"/>
      <c r="I43" s="184"/>
      <c r="J43" s="184"/>
      <c r="R43" s="171" t="s">
        <v>112</v>
      </c>
      <c r="S43" s="171"/>
      <c r="T43" s="171"/>
      <c r="U43" s="174" t="s">
        <v>26</v>
      </c>
      <c r="V43" s="174"/>
      <c r="W43" s="184"/>
      <c r="X43" s="184"/>
      <c r="Y43" s="184"/>
      <c r="Z43" s="184"/>
    </row>
    <row r="44" spans="2:26" s="4" customFormat="1" ht="18.75" customHeight="1">
      <c r="B44" s="171"/>
      <c r="C44" s="171"/>
      <c r="D44" s="171"/>
      <c r="E44" s="173"/>
      <c r="F44" s="173"/>
      <c r="G44" s="165"/>
      <c r="H44" s="165"/>
      <c r="I44" s="165"/>
      <c r="J44" s="165"/>
      <c r="R44" s="171"/>
      <c r="S44" s="171"/>
      <c r="T44" s="171"/>
      <c r="U44" s="173"/>
      <c r="V44" s="173"/>
      <c r="W44" s="165"/>
      <c r="X44" s="165"/>
      <c r="Y44" s="165"/>
      <c r="Z44" s="165"/>
    </row>
    <row r="45" spans="2:26" s="4" customFormat="1" ht="18.75" customHeight="1">
      <c r="E45" s="166" t="s">
        <v>115</v>
      </c>
      <c r="F45" s="166"/>
      <c r="G45" s="164"/>
      <c r="H45" s="164"/>
      <c r="I45" s="164"/>
      <c r="J45" s="164"/>
      <c r="U45" s="166" t="s">
        <v>115</v>
      </c>
      <c r="V45" s="166"/>
      <c r="W45" s="164"/>
      <c r="X45" s="164"/>
      <c r="Y45" s="164"/>
      <c r="Z45" s="164"/>
    </row>
    <row r="46" spans="2:26" s="4" customFormat="1" ht="18.75" customHeight="1">
      <c r="E46" s="167"/>
      <c r="F46" s="167"/>
      <c r="G46" s="165"/>
      <c r="H46" s="165"/>
      <c r="I46" s="165"/>
      <c r="J46" s="165"/>
      <c r="U46" s="167"/>
      <c r="V46" s="167"/>
      <c r="W46" s="165"/>
      <c r="X46" s="165"/>
      <c r="Y46" s="165"/>
      <c r="Z46" s="165"/>
    </row>
    <row r="47" spans="2:26" s="4" customFormat="1" ht="18.75" customHeight="1"/>
    <row r="49" spans="6:25" ht="18.75" customHeight="1">
      <c r="F49" s="3"/>
      <c r="G49" s="3"/>
      <c r="H49" s="3"/>
      <c r="I49" s="3"/>
      <c r="V49" s="3"/>
      <c r="W49" s="3"/>
      <c r="X49" s="3"/>
      <c r="Y49" s="3"/>
    </row>
  </sheetData>
  <mergeCells count="62">
    <mergeCell ref="U45:V46"/>
    <mergeCell ref="W45:Z46"/>
    <mergeCell ref="U37:Z38"/>
    <mergeCell ref="R40:T41"/>
    <mergeCell ref="U40:Z41"/>
    <mergeCell ref="R43:T44"/>
    <mergeCell ref="U43:V44"/>
    <mergeCell ref="W43:Z44"/>
    <mergeCell ref="R32:S32"/>
    <mergeCell ref="R33:S33"/>
    <mergeCell ref="R34:S34"/>
    <mergeCell ref="R35:S35"/>
    <mergeCell ref="R37:T38"/>
    <mergeCell ref="R24:AA25"/>
    <mergeCell ref="R27:T28"/>
    <mergeCell ref="U27:X28"/>
    <mergeCell ref="Y27:Y28"/>
    <mergeCell ref="R30:S31"/>
    <mergeCell ref="T30:T31"/>
    <mergeCell ref="U30:Z30"/>
    <mergeCell ref="W11:X12"/>
    <mergeCell ref="Y11:AA12"/>
    <mergeCell ref="R14:AA15"/>
    <mergeCell ref="R17:AA18"/>
    <mergeCell ref="R21:AA23"/>
    <mergeCell ref="X2:AA2"/>
    <mergeCell ref="Q4:U5"/>
    <mergeCell ref="W7:X8"/>
    <mergeCell ref="Y7:AA8"/>
    <mergeCell ref="W9:X10"/>
    <mergeCell ref="Y9:AA10"/>
    <mergeCell ref="B27:D28"/>
    <mergeCell ref="E45:F46"/>
    <mergeCell ref="G45:J46"/>
    <mergeCell ref="B37:D38"/>
    <mergeCell ref="B40:D41"/>
    <mergeCell ref="B43:D44"/>
    <mergeCell ref="E37:J38"/>
    <mergeCell ref="E40:J41"/>
    <mergeCell ref="E43:F44"/>
    <mergeCell ref="G43:J44"/>
    <mergeCell ref="B30:C31"/>
    <mergeCell ref="D30:D31"/>
    <mergeCell ref="E30:J30"/>
    <mergeCell ref="B34:C34"/>
    <mergeCell ref="B35:C35"/>
    <mergeCell ref="B32:C32"/>
    <mergeCell ref="B33:C33"/>
    <mergeCell ref="B24:K25"/>
    <mergeCell ref="H2:K2"/>
    <mergeCell ref="A4:E5"/>
    <mergeCell ref="G7:H8"/>
    <mergeCell ref="I7:K8"/>
    <mergeCell ref="G9:H10"/>
    <mergeCell ref="I9:K10"/>
    <mergeCell ref="G11:H12"/>
    <mergeCell ref="I11:K12"/>
    <mergeCell ref="B14:K15"/>
    <mergeCell ref="B17:K18"/>
    <mergeCell ref="B21:K23"/>
    <mergeCell ref="E27:H28"/>
    <mergeCell ref="I27:I28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47" orientation="landscape" r:id="rId1"/>
  <headerFooter alignWithMargins="0">
    <oddHeader>&amp;L&amp;12【様式２-１】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R30"/>
  <sheetViews>
    <sheetView view="pageBreakPreview" zoomScale="80" zoomScaleNormal="100" zoomScaleSheetLayoutView="80" workbookViewId="0">
      <selection activeCell="AM22" sqref="AM22:AN25"/>
    </sheetView>
  </sheetViews>
  <sheetFormatPr defaultColWidth="3.75" defaultRowHeight="22.5" customHeight="1"/>
  <cols>
    <col min="1" max="44" width="3.75" style="10"/>
    <col min="45" max="16384" width="3.75" style="9"/>
  </cols>
  <sheetData>
    <row r="1" spans="1:44" ht="22.5" customHeight="1">
      <c r="A1" s="15"/>
      <c r="B1" s="15"/>
      <c r="C1" s="15"/>
      <c r="D1" s="15"/>
    </row>
    <row r="2" spans="1:44" ht="22.5" customHeight="1">
      <c r="A2" s="9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467" t="s">
        <v>186</v>
      </c>
      <c r="Q2" s="467"/>
      <c r="R2" s="467"/>
      <c r="S2" s="467"/>
      <c r="T2" s="467"/>
      <c r="U2" s="467"/>
      <c r="V2" s="467"/>
      <c r="W2" s="467"/>
      <c r="X2" s="467"/>
      <c r="Y2" s="467"/>
      <c r="Z2" s="467"/>
      <c r="AA2" s="467"/>
      <c r="AB2" s="456" t="s">
        <v>75</v>
      </c>
      <c r="AC2" s="456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22.5" customHeight="1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2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ht="22.5" customHeight="1">
      <c r="A4" s="457" t="s">
        <v>74</v>
      </c>
      <c r="B4" s="458"/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  <c r="R4" s="458"/>
      <c r="S4" s="458"/>
      <c r="T4" s="458"/>
      <c r="U4" s="458"/>
      <c r="V4" s="458"/>
      <c r="W4" s="458"/>
      <c r="X4" s="458"/>
      <c r="Y4" s="458"/>
      <c r="Z4" s="458"/>
      <c r="AA4" s="458"/>
      <c r="AB4" s="458"/>
      <c r="AC4" s="458"/>
      <c r="AD4" s="458"/>
      <c r="AE4" s="458"/>
      <c r="AF4" s="458"/>
      <c r="AG4" s="458"/>
      <c r="AH4" s="458"/>
      <c r="AI4" s="458"/>
      <c r="AJ4" s="458"/>
      <c r="AK4" s="458"/>
      <c r="AL4" s="458"/>
      <c r="AM4" s="458"/>
      <c r="AN4" s="458"/>
      <c r="AO4" s="458"/>
      <c r="AP4" s="458"/>
      <c r="AQ4" s="458"/>
      <c r="AR4" s="458"/>
    </row>
    <row r="5" spans="1:44" ht="22.5" customHeight="1" thickBot="1"/>
    <row r="6" spans="1:44" ht="22.5" customHeight="1">
      <c r="A6" s="422" t="s">
        <v>73</v>
      </c>
      <c r="B6" s="390" t="s">
        <v>11</v>
      </c>
      <c r="C6" s="391"/>
      <c r="D6" s="392"/>
      <c r="E6" s="399" t="s">
        <v>12</v>
      </c>
      <c r="F6" s="391"/>
      <c r="G6" s="392"/>
      <c r="H6" s="425" t="s">
        <v>72</v>
      </c>
      <c r="I6" s="426"/>
      <c r="J6" s="426"/>
      <c r="K6" s="426"/>
      <c r="L6" s="426"/>
      <c r="M6" s="426"/>
      <c r="N6" s="426"/>
      <c r="O6" s="426"/>
      <c r="P6" s="427"/>
      <c r="Q6" s="399" t="s">
        <v>71</v>
      </c>
      <c r="R6" s="391"/>
      <c r="S6" s="391"/>
      <c r="T6" s="391"/>
      <c r="U6" s="391"/>
      <c r="V6" s="391"/>
      <c r="W6" s="392"/>
      <c r="X6" s="399" t="s">
        <v>70</v>
      </c>
      <c r="Y6" s="391"/>
      <c r="Z6" s="391"/>
      <c r="AA6" s="391"/>
      <c r="AB6" s="391"/>
      <c r="AC6" s="391"/>
      <c r="AD6" s="392"/>
      <c r="AE6" s="459" t="s">
        <v>69</v>
      </c>
      <c r="AF6" s="460"/>
      <c r="AG6" s="460"/>
      <c r="AH6" s="460"/>
      <c r="AI6" s="460"/>
      <c r="AJ6" s="460"/>
      <c r="AK6" s="460"/>
      <c r="AL6" s="460"/>
      <c r="AM6" s="460"/>
      <c r="AN6" s="460"/>
      <c r="AO6" s="460"/>
      <c r="AP6" s="460"/>
      <c r="AQ6" s="460"/>
      <c r="AR6" s="461"/>
    </row>
    <row r="7" spans="1:44" ht="22.5" customHeight="1">
      <c r="A7" s="423"/>
      <c r="B7" s="393"/>
      <c r="C7" s="394"/>
      <c r="D7" s="395"/>
      <c r="E7" s="400"/>
      <c r="F7" s="394"/>
      <c r="G7" s="395"/>
      <c r="H7" s="428"/>
      <c r="I7" s="429"/>
      <c r="J7" s="429"/>
      <c r="K7" s="429"/>
      <c r="L7" s="429"/>
      <c r="M7" s="429"/>
      <c r="N7" s="429"/>
      <c r="O7" s="429"/>
      <c r="P7" s="430"/>
      <c r="Q7" s="450"/>
      <c r="R7" s="451"/>
      <c r="S7" s="451"/>
      <c r="T7" s="451"/>
      <c r="U7" s="451"/>
      <c r="V7" s="451"/>
      <c r="W7" s="452"/>
      <c r="X7" s="450"/>
      <c r="Y7" s="451"/>
      <c r="Z7" s="451"/>
      <c r="AA7" s="451"/>
      <c r="AB7" s="451"/>
      <c r="AC7" s="451"/>
      <c r="AD7" s="452"/>
      <c r="AE7" s="462"/>
      <c r="AF7" s="463"/>
      <c r="AG7" s="463"/>
      <c r="AH7" s="463"/>
      <c r="AI7" s="463"/>
      <c r="AJ7" s="463"/>
      <c r="AK7" s="463"/>
      <c r="AL7" s="463"/>
      <c r="AM7" s="463"/>
      <c r="AN7" s="463"/>
      <c r="AO7" s="463"/>
      <c r="AP7" s="463"/>
      <c r="AQ7" s="463"/>
      <c r="AR7" s="464"/>
    </row>
    <row r="8" spans="1:44" ht="22.5" customHeight="1">
      <c r="A8" s="423"/>
      <c r="B8" s="393"/>
      <c r="C8" s="394"/>
      <c r="D8" s="395"/>
      <c r="E8" s="400"/>
      <c r="F8" s="394"/>
      <c r="G8" s="395"/>
      <c r="H8" s="428"/>
      <c r="I8" s="429"/>
      <c r="J8" s="429"/>
      <c r="K8" s="429"/>
      <c r="L8" s="429"/>
      <c r="M8" s="429"/>
      <c r="N8" s="429"/>
      <c r="O8" s="429"/>
      <c r="P8" s="430"/>
      <c r="Q8" s="400" t="s">
        <v>68</v>
      </c>
      <c r="R8" s="394"/>
      <c r="S8" s="394"/>
      <c r="T8" s="394"/>
      <c r="U8" s="394"/>
      <c r="V8" s="394"/>
      <c r="W8" s="395"/>
      <c r="X8" s="400" t="s">
        <v>68</v>
      </c>
      <c r="Y8" s="394"/>
      <c r="Z8" s="394"/>
      <c r="AA8" s="394"/>
      <c r="AB8" s="394"/>
      <c r="AC8" s="394"/>
      <c r="AD8" s="395"/>
      <c r="AE8" s="465" t="s">
        <v>67</v>
      </c>
      <c r="AF8" s="466"/>
      <c r="AG8" s="465" t="s">
        <v>27</v>
      </c>
      <c r="AH8" s="466"/>
      <c r="AI8" s="468" t="s">
        <v>66</v>
      </c>
      <c r="AJ8" s="469"/>
      <c r="AK8" s="469"/>
      <c r="AL8" s="469"/>
      <c r="AM8" s="469"/>
      <c r="AN8" s="469"/>
      <c r="AO8" s="469"/>
      <c r="AP8" s="469"/>
      <c r="AQ8" s="469"/>
      <c r="AR8" s="470"/>
    </row>
    <row r="9" spans="1:44" ht="22.5" customHeight="1" thickBot="1">
      <c r="A9" s="424"/>
      <c r="B9" s="396"/>
      <c r="C9" s="397"/>
      <c r="D9" s="398"/>
      <c r="E9" s="401"/>
      <c r="F9" s="397"/>
      <c r="G9" s="398"/>
      <c r="H9" s="431"/>
      <c r="I9" s="432"/>
      <c r="J9" s="432"/>
      <c r="K9" s="432"/>
      <c r="L9" s="432"/>
      <c r="M9" s="432"/>
      <c r="N9" s="432"/>
      <c r="O9" s="432"/>
      <c r="P9" s="433"/>
      <c r="Q9" s="401"/>
      <c r="R9" s="397"/>
      <c r="S9" s="397"/>
      <c r="T9" s="397"/>
      <c r="U9" s="397"/>
      <c r="V9" s="397"/>
      <c r="W9" s="398"/>
      <c r="X9" s="401"/>
      <c r="Y9" s="397"/>
      <c r="Z9" s="397"/>
      <c r="AA9" s="397"/>
      <c r="AB9" s="397"/>
      <c r="AC9" s="397"/>
      <c r="AD9" s="398"/>
      <c r="AE9" s="420"/>
      <c r="AF9" s="421"/>
      <c r="AG9" s="420"/>
      <c r="AH9" s="421"/>
      <c r="AI9" s="420" t="s">
        <v>7</v>
      </c>
      <c r="AJ9" s="421"/>
      <c r="AK9" s="420" t="s">
        <v>0</v>
      </c>
      <c r="AL9" s="421"/>
      <c r="AM9" s="420" t="s">
        <v>40</v>
      </c>
      <c r="AN9" s="421"/>
      <c r="AO9" s="420" t="s">
        <v>6</v>
      </c>
      <c r="AP9" s="421"/>
      <c r="AQ9" s="420" t="s">
        <v>65</v>
      </c>
      <c r="AR9" s="455"/>
    </row>
    <row r="10" spans="1:44" ht="22.5" customHeight="1">
      <c r="A10" s="403">
        <v>1</v>
      </c>
      <c r="B10" s="440">
        <v>45115</v>
      </c>
      <c r="C10" s="441"/>
      <c r="D10" s="442"/>
      <c r="E10" s="443">
        <v>45116</v>
      </c>
      <c r="F10" s="441"/>
      <c r="G10" s="442"/>
      <c r="H10" s="444" t="s">
        <v>187</v>
      </c>
      <c r="I10" s="445"/>
      <c r="J10" s="445"/>
      <c r="K10" s="445"/>
      <c r="L10" s="445"/>
      <c r="M10" s="445"/>
      <c r="N10" s="445"/>
      <c r="O10" s="445"/>
      <c r="P10" s="446"/>
      <c r="Q10" s="363" t="s">
        <v>188</v>
      </c>
      <c r="R10" s="364"/>
      <c r="S10" s="364"/>
      <c r="T10" s="364"/>
      <c r="U10" s="364"/>
      <c r="V10" s="364"/>
      <c r="W10" s="365"/>
      <c r="X10" s="363" t="s">
        <v>191</v>
      </c>
      <c r="Y10" s="364"/>
      <c r="Z10" s="364"/>
      <c r="AA10" s="364"/>
      <c r="AB10" s="364"/>
      <c r="AC10" s="364"/>
      <c r="AD10" s="365"/>
      <c r="AE10" s="434">
        <v>7</v>
      </c>
      <c r="AF10" s="447"/>
      <c r="AG10" s="434">
        <v>1</v>
      </c>
      <c r="AH10" s="447"/>
      <c r="AI10" s="434"/>
      <c r="AJ10" s="447"/>
      <c r="AK10" s="434"/>
      <c r="AL10" s="447"/>
      <c r="AM10" s="434">
        <v>15</v>
      </c>
      <c r="AN10" s="447"/>
      <c r="AO10" s="434"/>
      <c r="AP10" s="447"/>
      <c r="AQ10" s="434">
        <v>20</v>
      </c>
      <c r="AR10" s="435"/>
    </row>
    <row r="11" spans="1:44" ht="22.5" customHeight="1">
      <c r="A11" s="376"/>
      <c r="B11" s="404"/>
      <c r="C11" s="405"/>
      <c r="D11" s="406"/>
      <c r="E11" s="417"/>
      <c r="F11" s="405"/>
      <c r="G11" s="406"/>
      <c r="H11" s="381"/>
      <c r="I11" s="382"/>
      <c r="J11" s="382"/>
      <c r="K11" s="382"/>
      <c r="L11" s="382"/>
      <c r="M11" s="382"/>
      <c r="N11" s="382"/>
      <c r="O11" s="382"/>
      <c r="P11" s="383"/>
      <c r="Q11" s="366"/>
      <c r="R11" s="367"/>
      <c r="S11" s="367"/>
      <c r="T11" s="367"/>
      <c r="U11" s="367"/>
      <c r="V11" s="367"/>
      <c r="W11" s="368"/>
      <c r="X11" s="366"/>
      <c r="Y11" s="367"/>
      <c r="Z11" s="367"/>
      <c r="AA11" s="367"/>
      <c r="AB11" s="367"/>
      <c r="AC11" s="367"/>
      <c r="AD11" s="368"/>
      <c r="AE11" s="436"/>
      <c r="AF11" s="448"/>
      <c r="AG11" s="436"/>
      <c r="AH11" s="448"/>
      <c r="AI11" s="436"/>
      <c r="AJ11" s="448"/>
      <c r="AK11" s="436"/>
      <c r="AL11" s="448"/>
      <c r="AM11" s="436"/>
      <c r="AN11" s="448"/>
      <c r="AO11" s="436"/>
      <c r="AP11" s="448"/>
      <c r="AQ11" s="436"/>
      <c r="AR11" s="437"/>
    </row>
    <row r="12" spans="1:44" ht="22.5" customHeight="1">
      <c r="A12" s="376"/>
      <c r="B12" s="404"/>
      <c r="C12" s="405"/>
      <c r="D12" s="406"/>
      <c r="E12" s="417"/>
      <c r="F12" s="405"/>
      <c r="G12" s="406"/>
      <c r="H12" s="381"/>
      <c r="I12" s="382"/>
      <c r="J12" s="382"/>
      <c r="K12" s="382"/>
      <c r="L12" s="382"/>
      <c r="M12" s="382"/>
      <c r="N12" s="382"/>
      <c r="O12" s="382"/>
      <c r="P12" s="383"/>
      <c r="Q12" s="369" t="s">
        <v>189</v>
      </c>
      <c r="R12" s="370"/>
      <c r="S12" s="370"/>
      <c r="T12" s="370"/>
      <c r="U12" s="370"/>
      <c r="V12" s="370"/>
      <c r="W12" s="371"/>
      <c r="X12" s="369" t="s">
        <v>189</v>
      </c>
      <c r="Y12" s="370"/>
      <c r="Z12" s="370"/>
      <c r="AA12" s="370"/>
      <c r="AB12" s="370"/>
      <c r="AC12" s="370"/>
      <c r="AD12" s="371"/>
      <c r="AE12" s="436"/>
      <c r="AF12" s="448"/>
      <c r="AG12" s="436"/>
      <c r="AH12" s="448"/>
      <c r="AI12" s="436"/>
      <c r="AJ12" s="448"/>
      <c r="AK12" s="436"/>
      <c r="AL12" s="448"/>
      <c r="AM12" s="436"/>
      <c r="AN12" s="448"/>
      <c r="AO12" s="436"/>
      <c r="AP12" s="448"/>
      <c r="AQ12" s="436"/>
      <c r="AR12" s="437"/>
    </row>
    <row r="13" spans="1:44" ht="22.5" customHeight="1">
      <c r="A13" s="377"/>
      <c r="B13" s="413"/>
      <c r="C13" s="414"/>
      <c r="D13" s="415"/>
      <c r="E13" s="418"/>
      <c r="F13" s="414"/>
      <c r="G13" s="415"/>
      <c r="H13" s="384"/>
      <c r="I13" s="385"/>
      <c r="J13" s="385"/>
      <c r="K13" s="385"/>
      <c r="L13" s="385"/>
      <c r="M13" s="385"/>
      <c r="N13" s="385"/>
      <c r="O13" s="385"/>
      <c r="P13" s="386"/>
      <c r="Q13" s="372"/>
      <c r="R13" s="373"/>
      <c r="S13" s="373"/>
      <c r="T13" s="373"/>
      <c r="U13" s="373"/>
      <c r="V13" s="373"/>
      <c r="W13" s="374"/>
      <c r="X13" s="372"/>
      <c r="Y13" s="373"/>
      <c r="Z13" s="373"/>
      <c r="AA13" s="373"/>
      <c r="AB13" s="373"/>
      <c r="AC13" s="373"/>
      <c r="AD13" s="374"/>
      <c r="AE13" s="438"/>
      <c r="AF13" s="449"/>
      <c r="AG13" s="438"/>
      <c r="AH13" s="449"/>
      <c r="AI13" s="438"/>
      <c r="AJ13" s="449"/>
      <c r="AK13" s="438"/>
      <c r="AL13" s="449"/>
      <c r="AM13" s="438"/>
      <c r="AN13" s="449"/>
      <c r="AO13" s="438"/>
      <c r="AP13" s="449"/>
      <c r="AQ13" s="438"/>
      <c r="AR13" s="439"/>
    </row>
    <row r="14" spans="1:44" ht="22.5" customHeight="1">
      <c r="A14" s="375">
        <v>2</v>
      </c>
      <c r="B14" s="410">
        <v>45143</v>
      </c>
      <c r="C14" s="411"/>
      <c r="D14" s="412"/>
      <c r="E14" s="416">
        <v>45144</v>
      </c>
      <c r="F14" s="411"/>
      <c r="G14" s="412"/>
      <c r="H14" s="378" t="s">
        <v>192</v>
      </c>
      <c r="I14" s="379"/>
      <c r="J14" s="379"/>
      <c r="K14" s="379"/>
      <c r="L14" s="379"/>
      <c r="M14" s="379"/>
      <c r="N14" s="379"/>
      <c r="O14" s="379"/>
      <c r="P14" s="380"/>
      <c r="Q14" s="387" t="s">
        <v>188</v>
      </c>
      <c r="R14" s="388"/>
      <c r="S14" s="388"/>
      <c r="T14" s="388"/>
      <c r="U14" s="388"/>
      <c r="V14" s="388"/>
      <c r="W14" s="389"/>
      <c r="X14" s="387" t="s">
        <v>190</v>
      </c>
      <c r="Y14" s="388"/>
      <c r="Z14" s="388"/>
      <c r="AA14" s="388"/>
      <c r="AB14" s="388"/>
      <c r="AC14" s="388"/>
      <c r="AD14" s="389"/>
      <c r="AE14" s="453">
        <v>3</v>
      </c>
      <c r="AF14" s="454"/>
      <c r="AG14" s="453"/>
      <c r="AH14" s="454"/>
      <c r="AI14" s="453"/>
      <c r="AJ14" s="454"/>
      <c r="AK14" s="453"/>
      <c r="AL14" s="454"/>
      <c r="AM14" s="453">
        <v>15</v>
      </c>
      <c r="AN14" s="454"/>
      <c r="AO14" s="453"/>
      <c r="AP14" s="454"/>
      <c r="AQ14" s="453"/>
      <c r="AR14" s="471"/>
    </row>
    <row r="15" spans="1:44" ht="22.5" customHeight="1">
      <c r="A15" s="376"/>
      <c r="B15" s="404"/>
      <c r="C15" s="405"/>
      <c r="D15" s="406"/>
      <c r="E15" s="417"/>
      <c r="F15" s="405"/>
      <c r="G15" s="406"/>
      <c r="H15" s="381"/>
      <c r="I15" s="382"/>
      <c r="J15" s="382"/>
      <c r="K15" s="382"/>
      <c r="L15" s="382"/>
      <c r="M15" s="382"/>
      <c r="N15" s="382"/>
      <c r="O15" s="382"/>
      <c r="P15" s="383"/>
      <c r="Q15" s="366"/>
      <c r="R15" s="367"/>
      <c r="S15" s="367"/>
      <c r="T15" s="367"/>
      <c r="U15" s="367"/>
      <c r="V15" s="367"/>
      <c r="W15" s="368"/>
      <c r="X15" s="366"/>
      <c r="Y15" s="367"/>
      <c r="Z15" s="367"/>
      <c r="AA15" s="367"/>
      <c r="AB15" s="367"/>
      <c r="AC15" s="367"/>
      <c r="AD15" s="368"/>
      <c r="AE15" s="436"/>
      <c r="AF15" s="448"/>
      <c r="AG15" s="436"/>
      <c r="AH15" s="448"/>
      <c r="AI15" s="436"/>
      <c r="AJ15" s="448"/>
      <c r="AK15" s="436"/>
      <c r="AL15" s="448"/>
      <c r="AM15" s="436"/>
      <c r="AN15" s="448"/>
      <c r="AO15" s="436"/>
      <c r="AP15" s="448"/>
      <c r="AQ15" s="436"/>
      <c r="AR15" s="437"/>
    </row>
    <row r="16" spans="1:44" ht="22.5" customHeight="1">
      <c r="A16" s="376"/>
      <c r="B16" s="404"/>
      <c r="C16" s="405"/>
      <c r="D16" s="406"/>
      <c r="E16" s="417"/>
      <c r="F16" s="405"/>
      <c r="G16" s="406"/>
      <c r="H16" s="381"/>
      <c r="I16" s="382"/>
      <c r="J16" s="382"/>
      <c r="K16" s="382"/>
      <c r="L16" s="382"/>
      <c r="M16" s="382"/>
      <c r="N16" s="382"/>
      <c r="O16" s="382"/>
      <c r="P16" s="383"/>
      <c r="Q16" s="369" t="s">
        <v>189</v>
      </c>
      <c r="R16" s="370"/>
      <c r="S16" s="370"/>
      <c r="T16" s="370"/>
      <c r="U16" s="370"/>
      <c r="V16" s="370"/>
      <c r="W16" s="371"/>
      <c r="X16" s="369" t="s">
        <v>189</v>
      </c>
      <c r="Y16" s="370"/>
      <c r="Z16" s="370"/>
      <c r="AA16" s="370"/>
      <c r="AB16" s="370"/>
      <c r="AC16" s="370"/>
      <c r="AD16" s="371"/>
      <c r="AE16" s="436"/>
      <c r="AF16" s="448"/>
      <c r="AG16" s="436"/>
      <c r="AH16" s="448"/>
      <c r="AI16" s="436"/>
      <c r="AJ16" s="448"/>
      <c r="AK16" s="436"/>
      <c r="AL16" s="448"/>
      <c r="AM16" s="436"/>
      <c r="AN16" s="448"/>
      <c r="AO16" s="436"/>
      <c r="AP16" s="448"/>
      <c r="AQ16" s="436"/>
      <c r="AR16" s="437"/>
    </row>
    <row r="17" spans="1:44" ht="22.5" customHeight="1">
      <c r="A17" s="377"/>
      <c r="B17" s="413"/>
      <c r="C17" s="414"/>
      <c r="D17" s="415"/>
      <c r="E17" s="418"/>
      <c r="F17" s="414"/>
      <c r="G17" s="415"/>
      <c r="H17" s="384"/>
      <c r="I17" s="385"/>
      <c r="J17" s="385"/>
      <c r="K17" s="385"/>
      <c r="L17" s="385"/>
      <c r="M17" s="385"/>
      <c r="N17" s="385"/>
      <c r="O17" s="385"/>
      <c r="P17" s="386"/>
      <c r="Q17" s="372"/>
      <c r="R17" s="373"/>
      <c r="S17" s="373"/>
      <c r="T17" s="373"/>
      <c r="U17" s="373"/>
      <c r="V17" s="373"/>
      <c r="W17" s="374"/>
      <c r="X17" s="372"/>
      <c r="Y17" s="373"/>
      <c r="Z17" s="373"/>
      <c r="AA17" s="373"/>
      <c r="AB17" s="373"/>
      <c r="AC17" s="373"/>
      <c r="AD17" s="374"/>
      <c r="AE17" s="438"/>
      <c r="AF17" s="449"/>
      <c r="AG17" s="438"/>
      <c r="AH17" s="449"/>
      <c r="AI17" s="438"/>
      <c r="AJ17" s="449"/>
      <c r="AK17" s="438"/>
      <c r="AL17" s="449"/>
      <c r="AM17" s="438"/>
      <c r="AN17" s="449"/>
      <c r="AO17" s="438"/>
      <c r="AP17" s="449"/>
      <c r="AQ17" s="438"/>
      <c r="AR17" s="439"/>
    </row>
    <row r="18" spans="1:44" ht="22.5" customHeight="1">
      <c r="A18" s="375">
        <v>3</v>
      </c>
      <c r="B18" s="410"/>
      <c r="C18" s="411"/>
      <c r="D18" s="412"/>
      <c r="E18" s="416"/>
      <c r="F18" s="411"/>
      <c r="G18" s="412"/>
      <c r="H18" s="387"/>
      <c r="I18" s="388"/>
      <c r="J18" s="388"/>
      <c r="K18" s="388"/>
      <c r="L18" s="388"/>
      <c r="M18" s="388"/>
      <c r="N18" s="388"/>
      <c r="O18" s="388"/>
      <c r="P18" s="389"/>
      <c r="Q18" s="387"/>
      <c r="R18" s="388"/>
      <c r="S18" s="388"/>
      <c r="T18" s="388"/>
      <c r="U18" s="388"/>
      <c r="V18" s="388"/>
      <c r="W18" s="389"/>
      <c r="X18" s="387"/>
      <c r="Y18" s="388"/>
      <c r="Z18" s="388"/>
      <c r="AA18" s="388"/>
      <c r="AB18" s="388"/>
      <c r="AC18" s="388"/>
      <c r="AD18" s="389"/>
      <c r="AE18" s="453"/>
      <c r="AF18" s="454"/>
      <c r="AG18" s="453"/>
      <c r="AH18" s="454"/>
      <c r="AI18" s="453"/>
      <c r="AJ18" s="454"/>
      <c r="AK18" s="453"/>
      <c r="AL18" s="454"/>
      <c r="AM18" s="453"/>
      <c r="AN18" s="454"/>
      <c r="AO18" s="453"/>
      <c r="AP18" s="454"/>
      <c r="AQ18" s="453"/>
      <c r="AR18" s="471"/>
    </row>
    <row r="19" spans="1:44" ht="22.5" customHeight="1">
      <c r="A19" s="376"/>
      <c r="B19" s="404"/>
      <c r="C19" s="405"/>
      <c r="D19" s="406"/>
      <c r="E19" s="417"/>
      <c r="F19" s="405"/>
      <c r="G19" s="406"/>
      <c r="H19" s="369"/>
      <c r="I19" s="370"/>
      <c r="J19" s="370"/>
      <c r="K19" s="370"/>
      <c r="L19" s="370"/>
      <c r="M19" s="370"/>
      <c r="N19" s="370"/>
      <c r="O19" s="370"/>
      <c r="P19" s="371"/>
      <c r="Q19" s="366"/>
      <c r="R19" s="367"/>
      <c r="S19" s="367"/>
      <c r="T19" s="367"/>
      <c r="U19" s="367"/>
      <c r="V19" s="367"/>
      <c r="W19" s="368"/>
      <c r="X19" s="366"/>
      <c r="Y19" s="367"/>
      <c r="Z19" s="367"/>
      <c r="AA19" s="367"/>
      <c r="AB19" s="367"/>
      <c r="AC19" s="367"/>
      <c r="AD19" s="368"/>
      <c r="AE19" s="436"/>
      <c r="AF19" s="448"/>
      <c r="AG19" s="436"/>
      <c r="AH19" s="448"/>
      <c r="AI19" s="436"/>
      <c r="AJ19" s="448"/>
      <c r="AK19" s="436"/>
      <c r="AL19" s="448"/>
      <c r="AM19" s="436"/>
      <c r="AN19" s="448"/>
      <c r="AO19" s="436"/>
      <c r="AP19" s="448"/>
      <c r="AQ19" s="436"/>
      <c r="AR19" s="437"/>
    </row>
    <row r="20" spans="1:44" ht="22.5" customHeight="1">
      <c r="A20" s="376"/>
      <c r="B20" s="404"/>
      <c r="C20" s="405"/>
      <c r="D20" s="406"/>
      <c r="E20" s="417"/>
      <c r="F20" s="405"/>
      <c r="G20" s="406"/>
      <c r="H20" s="369"/>
      <c r="I20" s="370"/>
      <c r="J20" s="370"/>
      <c r="K20" s="370"/>
      <c r="L20" s="370"/>
      <c r="M20" s="370"/>
      <c r="N20" s="370"/>
      <c r="O20" s="370"/>
      <c r="P20" s="371"/>
      <c r="Q20" s="369"/>
      <c r="R20" s="370"/>
      <c r="S20" s="370"/>
      <c r="T20" s="370"/>
      <c r="U20" s="370"/>
      <c r="V20" s="370"/>
      <c r="W20" s="371"/>
      <c r="X20" s="369"/>
      <c r="Y20" s="370"/>
      <c r="Z20" s="370"/>
      <c r="AA20" s="370"/>
      <c r="AB20" s="370"/>
      <c r="AC20" s="370"/>
      <c r="AD20" s="371"/>
      <c r="AE20" s="436"/>
      <c r="AF20" s="448"/>
      <c r="AG20" s="436"/>
      <c r="AH20" s="448"/>
      <c r="AI20" s="436"/>
      <c r="AJ20" s="448"/>
      <c r="AK20" s="436"/>
      <c r="AL20" s="448"/>
      <c r="AM20" s="436"/>
      <c r="AN20" s="448"/>
      <c r="AO20" s="436"/>
      <c r="AP20" s="448"/>
      <c r="AQ20" s="436"/>
      <c r="AR20" s="437"/>
    </row>
    <row r="21" spans="1:44" ht="22.5" customHeight="1">
      <c r="A21" s="377"/>
      <c r="B21" s="413"/>
      <c r="C21" s="414"/>
      <c r="D21" s="415"/>
      <c r="E21" s="418"/>
      <c r="F21" s="414"/>
      <c r="G21" s="415"/>
      <c r="H21" s="372"/>
      <c r="I21" s="373"/>
      <c r="J21" s="373"/>
      <c r="K21" s="373"/>
      <c r="L21" s="373"/>
      <c r="M21" s="373"/>
      <c r="N21" s="373"/>
      <c r="O21" s="373"/>
      <c r="P21" s="374"/>
      <c r="Q21" s="372"/>
      <c r="R21" s="373"/>
      <c r="S21" s="373"/>
      <c r="T21" s="373"/>
      <c r="U21" s="373"/>
      <c r="V21" s="373"/>
      <c r="W21" s="374"/>
      <c r="X21" s="372"/>
      <c r="Y21" s="373"/>
      <c r="Z21" s="373"/>
      <c r="AA21" s="373"/>
      <c r="AB21" s="373"/>
      <c r="AC21" s="373"/>
      <c r="AD21" s="374"/>
      <c r="AE21" s="438"/>
      <c r="AF21" s="449"/>
      <c r="AG21" s="438"/>
      <c r="AH21" s="449"/>
      <c r="AI21" s="438"/>
      <c r="AJ21" s="449"/>
      <c r="AK21" s="438"/>
      <c r="AL21" s="449"/>
      <c r="AM21" s="438"/>
      <c r="AN21" s="449"/>
      <c r="AO21" s="438"/>
      <c r="AP21" s="449"/>
      <c r="AQ21" s="438"/>
      <c r="AR21" s="439"/>
    </row>
    <row r="22" spans="1:44" ht="22.5" customHeight="1">
      <c r="A22" s="375">
        <v>4</v>
      </c>
      <c r="B22" s="410"/>
      <c r="C22" s="411"/>
      <c r="D22" s="412"/>
      <c r="E22" s="416"/>
      <c r="F22" s="411"/>
      <c r="G22" s="412"/>
      <c r="H22" s="387"/>
      <c r="I22" s="388"/>
      <c r="J22" s="388"/>
      <c r="K22" s="388"/>
      <c r="L22" s="388"/>
      <c r="M22" s="388"/>
      <c r="N22" s="388"/>
      <c r="O22" s="388"/>
      <c r="P22" s="389"/>
      <c r="Q22" s="387"/>
      <c r="R22" s="388"/>
      <c r="S22" s="388"/>
      <c r="T22" s="388"/>
      <c r="U22" s="388"/>
      <c r="V22" s="388"/>
      <c r="W22" s="389"/>
      <c r="X22" s="387"/>
      <c r="Y22" s="388"/>
      <c r="Z22" s="388"/>
      <c r="AA22" s="388"/>
      <c r="AB22" s="388"/>
      <c r="AC22" s="388"/>
      <c r="AD22" s="389"/>
      <c r="AE22" s="453"/>
      <c r="AF22" s="454"/>
      <c r="AG22" s="453"/>
      <c r="AH22" s="454"/>
      <c r="AI22" s="453"/>
      <c r="AJ22" s="454"/>
      <c r="AK22" s="453"/>
      <c r="AL22" s="454"/>
      <c r="AM22" s="453"/>
      <c r="AN22" s="454"/>
      <c r="AO22" s="453"/>
      <c r="AP22" s="454"/>
      <c r="AQ22" s="453"/>
      <c r="AR22" s="471"/>
    </row>
    <row r="23" spans="1:44" ht="22.5" customHeight="1">
      <c r="A23" s="376"/>
      <c r="B23" s="404"/>
      <c r="C23" s="405"/>
      <c r="D23" s="406"/>
      <c r="E23" s="417"/>
      <c r="F23" s="405"/>
      <c r="G23" s="406"/>
      <c r="H23" s="369"/>
      <c r="I23" s="370"/>
      <c r="J23" s="370"/>
      <c r="K23" s="370"/>
      <c r="L23" s="370"/>
      <c r="M23" s="370"/>
      <c r="N23" s="370"/>
      <c r="O23" s="370"/>
      <c r="P23" s="371"/>
      <c r="Q23" s="366"/>
      <c r="R23" s="367"/>
      <c r="S23" s="367"/>
      <c r="T23" s="367"/>
      <c r="U23" s="367"/>
      <c r="V23" s="367"/>
      <c r="W23" s="368"/>
      <c r="X23" s="366"/>
      <c r="Y23" s="367"/>
      <c r="Z23" s="367"/>
      <c r="AA23" s="367"/>
      <c r="AB23" s="367"/>
      <c r="AC23" s="367"/>
      <c r="AD23" s="368"/>
      <c r="AE23" s="436"/>
      <c r="AF23" s="448"/>
      <c r="AG23" s="436"/>
      <c r="AH23" s="448"/>
      <c r="AI23" s="436"/>
      <c r="AJ23" s="448"/>
      <c r="AK23" s="436"/>
      <c r="AL23" s="448"/>
      <c r="AM23" s="436"/>
      <c r="AN23" s="448"/>
      <c r="AO23" s="436"/>
      <c r="AP23" s="448"/>
      <c r="AQ23" s="436"/>
      <c r="AR23" s="437"/>
    </row>
    <row r="24" spans="1:44" ht="22.5" customHeight="1">
      <c r="A24" s="376"/>
      <c r="B24" s="404"/>
      <c r="C24" s="405"/>
      <c r="D24" s="406"/>
      <c r="E24" s="417"/>
      <c r="F24" s="405"/>
      <c r="G24" s="406"/>
      <c r="H24" s="369"/>
      <c r="I24" s="370"/>
      <c r="J24" s="370"/>
      <c r="K24" s="370"/>
      <c r="L24" s="370"/>
      <c r="M24" s="370"/>
      <c r="N24" s="370"/>
      <c r="O24" s="370"/>
      <c r="P24" s="371"/>
      <c r="Q24" s="369"/>
      <c r="R24" s="370"/>
      <c r="S24" s="370"/>
      <c r="T24" s="370"/>
      <c r="U24" s="370"/>
      <c r="V24" s="370"/>
      <c r="W24" s="371"/>
      <c r="X24" s="369"/>
      <c r="Y24" s="370"/>
      <c r="Z24" s="370"/>
      <c r="AA24" s="370"/>
      <c r="AB24" s="370"/>
      <c r="AC24" s="370"/>
      <c r="AD24" s="371"/>
      <c r="AE24" s="436"/>
      <c r="AF24" s="448"/>
      <c r="AG24" s="436"/>
      <c r="AH24" s="448"/>
      <c r="AI24" s="436"/>
      <c r="AJ24" s="448"/>
      <c r="AK24" s="436"/>
      <c r="AL24" s="448"/>
      <c r="AM24" s="436"/>
      <c r="AN24" s="448"/>
      <c r="AO24" s="436"/>
      <c r="AP24" s="448"/>
      <c r="AQ24" s="436"/>
      <c r="AR24" s="437"/>
    </row>
    <row r="25" spans="1:44" ht="22.5" customHeight="1">
      <c r="A25" s="377"/>
      <c r="B25" s="413"/>
      <c r="C25" s="414"/>
      <c r="D25" s="415"/>
      <c r="E25" s="418"/>
      <c r="F25" s="414"/>
      <c r="G25" s="415"/>
      <c r="H25" s="372"/>
      <c r="I25" s="373"/>
      <c r="J25" s="373"/>
      <c r="K25" s="373"/>
      <c r="L25" s="373"/>
      <c r="M25" s="373"/>
      <c r="N25" s="373"/>
      <c r="O25" s="373"/>
      <c r="P25" s="374"/>
      <c r="Q25" s="372"/>
      <c r="R25" s="373"/>
      <c r="S25" s="373"/>
      <c r="T25" s="373"/>
      <c r="U25" s="373"/>
      <c r="V25" s="373"/>
      <c r="W25" s="374"/>
      <c r="X25" s="372"/>
      <c r="Y25" s="373"/>
      <c r="Z25" s="373"/>
      <c r="AA25" s="373"/>
      <c r="AB25" s="373"/>
      <c r="AC25" s="373"/>
      <c r="AD25" s="374"/>
      <c r="AE25" s="438"/>
      <c r="AF25" s="449"/>
      <c r="AG25" s="438"/>
      <c r="AH25" s="449"/>
      <c r="AI25" s="438"/>
      <c r="AJ25" s="449"/>
      <c r="AK25" s="438"/>
      <c r="AL25" s="449"/>
      <c r="AM25" s="438"/>
      <c r="AN25" s="449"/>
      <c r="AO25" s="438"/>
      <c r="AP25" s="449"/>
      <c r="AQ25" s="438"/>
      <c r="AR25" s="439"/>
    </row>
    <row r="26" spans="1:44" ht="22.5" customHeight="1">
      <c r="A26" s="376">
        <v>5</v>
      </c>
      <c r="B26" s="404"/>
      <c r="C26" s="405"/>
      <c r="D26" s="406"/>
      <c r="E26" s="417"/>
      <c r="F26" s="405"/>
      <c r="G26" s="406"/>
      <c r="H26" s="369"/>
      <c r="I26" s="370"/>
      <c r="J26" s="370"/>
      <c r="K26" s="370"/>
      <c r="L26" s="370"/>
      <c r="M26" s="370"/>
      <c r="N26" s="370"/>
      <c r="O26" s="370"/>
      <c r="P26" s="371"/>
      <c r="Q26" s="369"/>
      <c r="R26" s="370"/>
      <c r="S26" s="370"/>
      <c r="T26" s="370"/>
      <c r="U26" s="370"/>
      <c r="V26" s="370"/>
      <c r="W26" s="371"/>
      <c r="X26" s="369"/>
      <c r="Y26" s="370"/>
      <c r="Z26" s="370"/>
      <c r="AA26" s="370"/>
      <c r="AB26" s="370"/>
      <c r="AC26" s="370"/>
      <c r="AD26" s="371"/>
      <c r="AE26" s="436"/>
      <c r="AF26" s="448"/>
      <c r="AG26" s="436"/>
      <c r="AH26" s="448"/>
      <c r="AI26" s="436"/>
      <c r="AJ26" s="448"/>
      <c r="AK26" s="436"/>
      <c r="AL26" s="448"/>
      <c r="AM26" s="436"/>
      <c r="AN26" s="448"/>
      <c r="AO26" s="436"/>
      <c r="AP26" s="448"/>
      <c r="AQ26" s="436"/>
      <c r="AR26" s="437"/>
    </row>
    <row r="27" spans="1:44" ht="22.5" customHeight="1">
      <c r="A27" s="376"/>
      <c r="B27" s="404"/>
      <c r="C27" s="405"/>
      <c r="D27" s="406"/>
      <c r="E27" s="417"/>
      <c r="F27" s="405"/>
      <c r="G27" s="406"/>
      <c r="H27" s="369"/>
      <c r="I27" s="370"/>
      <c r="J27" s="370"/>
      <c r="K27" s="370"/>
      <c r="L27" s="370"/>
      <c r="M27" s="370"/>
      <c r="N27" s="370"/>
      <c r="O27" s="370"/>
      <c r="P27" s="371"/>
      <c r="Q27" s="366"/>
      <c r="R27" s="367"/>
      <c r="S27" s="367"/>
      <c r="T27" s="367"/>
      <c r="U27" s="367"/>
      <c r="V27" s="367"/>
      <c r="W27" s="368"/>
      <c r="X27" s="366"/>
      <c r="Y27" s="367"/>
      <c r="Z27" s="367"/>
      <c r="AA27" s="367"/>
      <c r="AB27" s="367"/>
      <c r="AC27" s="367"/>
      <c r="AD27" s="368"/>
      <c r="AE27" s="436"/>
      <c r="AF27" s="448"/>
      <c r="AG27" s="436"/>
      <c r="AH27" s="448"/>
      <c r="AI27" s="436"/>
      <c r="AJ27" s="448"/>
      <c r="AK27" s="436"/>
      <c r="AL27" s="448"/>
      <c r="AM27" s="436"/>
      <c r="AN27" s="448"/>
      <c r="AO27" s="436"/>
      <c r="AP27" s="448"/>
      <c r="AQ27" s="436"/>
      <c r="AR27" s="437"/>
    </row>
    <row r="28" spans="1:44" ht="22.5" customHeight="1">
      <c r="A28" s="376"/>
      <c r="B28" s="404"/>
      <c r="C28" s="405"/>
      <c r="D28" s="406"/>
      <c r="E28" s="417"/>
      <c r="F28" s="405"/>
      <c r="G28" s="406"/>
      <c r="H28" s="369"/>
      <c r="I28" s="370"/>
      <c r="J28" s="370"/>
      <c r="K28" s="370"/>
      <c r="L28" s="370"/>
      <c r="M28" s="370"/>
      <c r="N28" s="370"/>
      <c r="O28" s="370"/>
      <c r="P28" s="371"/>
      <c r="Q28" s="369"/>
      <c r="R28" s="370"/>
      <c r="S28" s="370"/>
      <c r="T28" s="370"/>
      <c r="U28" s="370"/>
      <c r="V28" s="370"/>
      <c r="W28" s="371"/>
      <c r="X28" s="369"/>
      <c r="Y28" s="370"/>
      <c r="Z28" s="370"/>
      <c r="AA28" s="370"/>
      <c r="AB28" s="370"/>
      <c r="AC28" s="370"/>
      <c r="AD28" s="371"/>
      <c r="AE28" s="436"/>
      <c r="AF28" s="448"/>
      <c r="AG28" s="436"/>
      <c r="AH28" s="448"/>
      <c r="AI28" s="436"/>
      <c r="AJ28" s="448"/>
      <c r="AK28" s="436"/>
      <c r="AL28" s="448"/>
      <c r="AM28" s="436"/>
      <c r="AN28" s="448"/>
      <c r="AO28" s="436"/>
      <c r="AP28" s="448"/>
      <c r="AQ28" s="436"/>
      <c r="AR28" s="437"/>
    </row>
    <row r="29" spans="1:44" ht="22.5" customHeight="1" thickBot="1">
      <c r="A29" s="402"/>
      <c r="B29" s="407"/>
      <c r="C29" s="408"/>
      <c r="D29" s="409"/>
      <c r="E29" s="419"/>
      <c r="F29" s="408"/>
      <c r="G29" s="409"/>
      <c r="H29" s="475"/>
      <c r="I29" s="476"/>
      <c r="J29" s="476"/>
      <c r="K29" s="476"/>
      <c r="L29" s="476"/>
      <c r="M29" s="476"/>
      <c r="N29" s="476"/>
      <c r="O29" s="476"/>
      <c r="P29" s="477"/>
      <c r="Q29" s="475"/>
      <c r="R29" s="476"/>
      <c r="S29" s="476"/>
      <c r="T29" s="476"/>
      <c r="U29" s="476"/>
      <c r="V29" s="476"/>
      <c r="W29" s="477"/>
      <c r="X29" s="475"/>
      <c r="Y29" s="476"/>
      <c r="Z29" s="476"/>
      <c r="AA29" s="476"/>
      <c r="AB29" s="476"/>
      <c r="AC29" s="476"/>
      <c r="AD29" s="477"/>
      <c r="AE29" s="472"/>
      <c r="AF29" s="474"/>
      <c r="AG29" s="472"/>
      <c r="AH29" s="474"/>
      <c r="AI29" s="472"/>
      <c r="AJ29" s="474"/>
      <c r="AK29" s="472"/>
      <c r="AL29" s="474"/>
      <c r="AM29" s="472"/>
      <c r="AN29" s="474"/>
      <c r="AO29" s="472"/>
      <c r="AP29" s="474"/>
      <c r="AQ29" s="472"/>
      <c r="AR29" s="473"/>
    </row>
    <row r="30" spans="1:44" ht="22.5" customHeight="1">
      <c r="A30" s="11"/>
    </row>
  </sheetData>
  <mergeCells count="95">
    <mergeCell ref="H26:P29"/>
    <mergeCell ref="Q26:W27"/>
    <mergeCell ref="X26:AD27"/>
    <mergeCell ref="AE26:AF29"/>
    <mergeCell ref="Q28:W29"/>
    <mergeCell ref="X28:AD29"/>
    <mergeCell ref="AQ26:AR29"/>
    <mergeCell ref="AG26:AH29"/>
    <mergeCell ref="AI26:AJ29"/>
    <mergeCell ref="AK26:AL29"/>
    <mergeCell ref="AM26:AN29"/>
    <mergeCell ref="AO26:AP29"/>
    <mergeCell ref="AE18:AF21"/>
    <mergeCell ref="Q20:W21"/>
    <mergeCell ref="X20:AD21"/>
    <mergeCell ref="AG18:AH21"/>
    <mergeCell ref="AI18:AJ21"/>
    <mergeCell ref="AO22:AP25"/>
    <mergeCell ref="AQ22:AR25"/>
    <mergeCell ref="B22:D25"/>
    <mergeCell ref="E22:G25"/>
    <mergeCell ref="H22:P25"/>
    <mergeCell ref="Q22:W23"/>
    <mergeCell ref="X22:AD23"/>
    <mergeCell ref="AE22:AF25"/>
    <mergeCell ref="Q24:W25"/>
    <mergeCell ref="AG22:AH25"/>
    <mergeCell ref="AI22:AJ25"/>
    <mergeCell ref="AK22:AL25"/>
    <mergeCell ref="AM22:AN25"/>
    <mergeCell ref="AG14:AH17"/>
    <mergeCell ref="AI14:AJ17"/>
    <mergeCell ref="AK14:AL17"/>
    <mergeCell ref="AO18:AP21"/>
    <mergeCell ref="AQ18:AR21"/>
    <mergeCell ref="AM14:AN17"/>
    <mergeCell ref="AO14:AP17"/>
    <mergeCell ref="AQ14:AR17"/>
    <mergeCell ref="AM18:AN21"/>
    <mergeCell ref="AK18:AL21"/>
    <mergeCell ref="AE14:AF17"/>
    <mergeCell ref="Q16:W17"/>
    <mergeCell ref="AQ9:AR9"/>
    <mergeCell ref="AB2:AC2"/>
    <mergeCell ref="A4:AR4"/>
    <mergeCell ref="AE6:AR7"/>
    <mergeCell ref="AE8:AF9"/>
    <mergeCell ref="AG8:AH9"/>
    <mergeCell ref="AK10:AL13"/>
    <mergeCell ref="AM10:AN13"/>
    <mergeCell ref="AO10:AP13"/>
    <mergeCell ref="AE10:AF13"/>
    <mergeCell ref="P2:AA2"/>
    <mergeCell ref="AI8:AR8"/>
    <mergeCell ref="AI9:AJ9"/>
    <mergeCell ref="AK9:AL9"/>
    <mergeCell ref="AM9:AN9"/>
    <mergeCell ref="AO9:AP9"/>
    <mergeCell ref="A6:A9"/>
    <mergeCell ref="H6:P9"/>
    <mergeCell ref="AQ10:AR13"/>
    <mergeCell ref="B10:D13"/>
    <mergeCell ref="E10:G13"/>
    <mergeCell ref="H10:P13"/>
    <mergeCell ref="Q10:W11"/>
    <mergeCell ref="Q12:W13"/>
    <mergeCell ref="AG10:AH13"/>
    <mergeCell ref="AI10:AJ13"/>
    <mergeCell ref="Q6:W7"/>
    <mergeCell ref="Q8:W9"/>
    <mergeCell ref="X6:AD7"/>
    <mergeCell ref="X8:AD9"/>
    <mergeCell ref="B6:D9"/>
    <mergeCell ref="E6:G9"/>
    <mergeCell ref="A26:A29"/>
    <mergeCell ref="A22:A25"/>
    <mergeCell ref="A18:A21"/>
    <mergeCell ref="A10:A13"/>
    <mergeCell ref="B26:D29"/>
    <mergeCell ref="B14:D17"/>
    <mergeCell ref="E14:G17"/>
    <mergeCell ref="B18:D21"/>
    <mergeCell ref="E18:G21"/>
    <mergeCell ref="E26:G29"/>
    <mergeCell ref="X10:AD11"/>
    <mergeCell ref="X12:AD13"/>
    <mergeCell ref="A14:A17"/>
    <mergeCell ref="X16:AD17"/>
    <mergeCell ref="X24:AD25"/>
    <mergeCell ref="H14:P17"/>
    <mergeCell ref="Q14:W15"/>
    <mergeCell ref="X14:AD15"/>
    <mergeCell ref="H18:P21"/>
    <mergeCell ref="Q18:W19"/>
    <mergeCell ref="X18:AD19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landscape" r:id="rId1"/>
  <headerFooter alignWithMargins="0">
    <oddHeader>&amp;L&amp;12【様式２-２】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57186-9193-43DD-A888-0A586065CC71}">
  <sheetPr>
    <tabColor rgb="FF92D050"/>
    <pageSetUpPr fitToPage="1"/>
  </sheetPr>
  <dimension ref="A1:AP46"/>
  <sheetViews>
    <sheetView showZeros="0" view="pageBreakPreview" zoomScale="55" zoomScaleNormal="55" zoomScaleSheetLayoutView="55" workbookViewId="0">
      <selection activeCell="H19" sqref="H19:H24"/>
    </sheetView>
  </sheetViews>
  <sheetFormatPr defaultRowHeight="26.25" customHeight="1"/>
  <cols>
    <col min="1" max="1" width="4" style="75" bestFit="1" customWidth="1"/>
    <col min="2" max="2" width="12.5" style="75" customWidth="1"/>
    <col min="3" max="3" width="3.875" style="73" bestFit="1" customWidth="1"/>
    <col min="4" max="4" width="9.875" style="73" customWidth="1"/>
    <col min="5" max="5" width="12.5" style="73" customWidth="1"/>
    <col min="6" max="6" width="3.875" style="73" customWidth="1"/>
    <col min="7" max="7" width="12.5" style="75" customWidth="1"/>
    <col min="8" max="8" width="3.875" style="73" bestFit="1" customWidth="1"/>
    <col min="9" max="9" width="12.5" style="75" customWidth="1"/>
    <col min="10" max="10" width="3.875" style="73" bestFit="1" customWidth="1"/>
    <col min="11" max="11" width="2" style="75" customWidth="1"/>
    <col min="12" max="12" width="4" style="75" bestFit="1" customWidth="1"/>
    <col min="13" max="13" width="3.125" style="95" customWidth="1"/>
    <col min="14" max="14" width="3.25" style="73" bestFit="1" customWidth="1"/>
    <col min="15" max="15" width="9.75" style="75" customWidth="1"/>
    <col min="16" max="16" width="5.625" style="73" bestFit="1" customWidth="1"/>
    <col min="17" max="20" width="3.625" style="73" customWidth="1"/>
    <col min="21" max="21" width="3.125" style="95" customWidth="1"/>
    <col min="22" max="22" width="15" style="73" customWidth="1"/>
    <col min="23" max="23" width="3.75" style="75" customWidth="1"/>
    <col min="24" max="24" width="3.125" style="95" customWidth="1"/>
    <col min="25" max="25" width="3.75" style="73" bestFit="1" customWidth="1"/>
    <col min="26" max="26" width="8.75" style="73" customWidth="1"/>
    <col min="27" max="29" width="3.75" style="73" customWidth="1"/>
    <col min="30" max="30" width="3.125" style="75" customWidth="1"/>
    <col min="31" max="31" width="3.75" style="75" customWidth="1"/>
    <col min="32" max="32" width="8.75" style="75" customWidth="1"/>
    <col min="33" max="33" width="5.625" style="95" bestFit="1" customWidth="1"/>
    <col min="34" max="34" width="3.75" style="75" customWidth="1"/>
    <col min="35" max="35" width="3.75" style="95" customWidth="1"/>
    <col min="36" max="36" width="3.625" style="73" bestFit="1" customWidth="1"/>
    <col min="37" max="37" width="11.875" style="75" customWidth="1"/>
    <col min="38" max="38" width="3.75" style="75" customWidth="1"/>
    <col min="39" max="39" width="12.5" style="75" customWidth="1"/>
    <col min="40" max="40" width="3.75" style="75" customWidth="1"/>
    <col min="41" max="41" width="12.5" style="75" customWidth="1"/>
    <col min="42" max="42" width="3.75" style="75" customWidth="1"/>
    <col min="43" max="43" width="11.5" style="75" customWidth="1"/>
    <col min="44" max="16384" width="9" style="75"/>
  </cols>
  <sheetData>
    <row r="1" spans="1:42" s="74" customFormat="1" ht="22.5" customHeight="1">
      <c r="A1" s="72"/>
      <c r="B1" s="72"/>
      <c r="C1" s="73"/>
      <c r="D1" s="73"/>
      <c r="E1" s="73"/>
      <c r="F1" s="73"/>
      <c r="H1" s="73"/>
      <c r="J1" s="73"/>
      <c r="M1" s="73"/>
      <c r="N1" s="73"/>
      <c r="P1" s="73"/>
      <c r="Q1" s="73"/>
      <c r="R1" s="73"/>
      <c r="S1" s="73"/>
      <c r="T1" s="73"/>
      <c r="U1" s="73"/>
      <c r="V1" s="73"/>
      <c r="X1" s="73"/>
      <c r="Y1" s="73"/>
      <c r="Z1" s="73"/>
      <c r="AA1" s="73"/>
      <c r="AB1" s="73"/>
      <c r="AC1" s="73"/>
      <c r="AG1" s="73"/>
      <c r="AI1" s="73"/>
      <c r="AJ1" s="73"/>
    </row>
    <row r="2" spans="1:42" ht="26.25" customHeight="1">
      <c r="A2" s="491" t="s">
        <v>86</v>
      </c>
      <c r="B2" s="491"/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1"/>
      <c r="O2" s="491"/>
      <c r="P2" s="491"/>
      <c r="Q2" s="491"/>
      <c r="R2" s="491"/>
      <c r="S2" s="491"/>
      <c r="T2" s="491"/>
      <c r="U2" s="491"/>
      <c r="V2" s="491"/>
      <c r="W2" s="491"/>
      <c r="X2" s="491"/>
      <c r="Y2" s="491"/>
      <c r="Z2" s="491"/>
      <c r="AA2" s="491"/>
      <c r="AB2" s="491"/>
      <c r="AC2" s="491"/>
      <c r="AD2" s="491"/>
      <c r="AE2" s="491"/>
      <c r="AF2" s="491"/>
      <c r="AG2" s="491"/>
      <c r="AH2" s="491"/>
      <c r="AI2" s="491"/>
      <c r="AJ2" s="491"/>
      <c r="AK2" s="491"/>
      <c r="AL2" s="491"/>
      <c r="AM2" s="491"/>
      <c r="AN2" s="491"/>
      <c r="AO2" s="491"/>
      <c r="AP2" s="491"/>
    </row>
    <row r="3" spans="1:42" ht="26.25" customHeight="1" thickBot="1">
      <c r="A3" s="492" t="s">
        <v>52</v>
      </c>
      <c r="B3" s="492"/>
      <c r="G3" s="73"/>
      <c r="I3" s="73"/>
      <c r="K3" s="73"/>
      <c r="L3" s="492" t="s">
        <v>3</v>
      </c>
      <c r="M3" s="492"/>
      <c r="N3" s="492"/>
      <c r="O3" s="492"/>
      <c r="U3" s="73"/>
      <c r="W3" s="73"/>
      <c r="X3" s="73"/>
      <c r="AD3" s="73"/>
      <c r="AE3" s="73"/>
      <c r="AF3" s="73"/>
      <c r="AG3" s="73"/>
      <c r="AH3" s="73"/>
      <c r="AI3" s="73"/>
      <c r="AK3" s="73"/>
      <c r="AL3" s="73"/>
      <c r="AM3" s="73"/>
      <c r="AN3" s="73"/>
      <c r="AO3" s="73"/>
      <c r="AP3" s="73"/>
    </row>
    <row r="4" spans="1:42" ht="26.25" customHeight="1">
      <c r="A4" s="493" t="s">
        <v>59</v>
      </c>
      <c r="B4" s="487" t="s">
        <v>28</v>
      </c>
      <c r="C4" s="480"/>
      <c r="D4" s="479" t="s">
        <v>49</v>
      </c>
      <c r="E4" s="479"/>
      <c r="F4" s="480"/>
      <c r="G4" s="478" t="s">
        <v>14</v>
      </c>
      <c r="H4" s="480"/>
      <c r="I4" s="479" t="s">
        <v>29</v>
      </c>
      <c r="J4" s="488"/>
      <c r="K4" s="76"/>
      <c r="L4" s="496" t="s">
        <v>58</v>
      </c>
      <c r="M4" s="478" t="s">
        <v>10</v>
      </c>
      <c r="N4" s="479"/>
      <c r="O4" s="479"/>
      <c r="P4" s="479"/>
      <c r="Q4" s="479"/>
      <c r="R4" s="479"/>
      <c r="S4" s="479"/>
      <c r="T4" s="480"/>
      <c r="U4" s="478" t="s">
        <v>85</v>
      </c>
      <c r="V4" s="479"/>
      <c r="W4" s="480"/>
      <c r="X4" s="478" t="s">
        <v>84</v>
      </c>
      <c r="Y4" s="479"/>
      <c r="Z4" s="479"/>
      <c r="AA4" s="479"/>
      <c r="AB4" s="479"/>
      <c r="AC4" s="480"/>
      <c r="AD4" s="478" t="s">
        <v>78</v>
      </c>
      <c r="AE4" s="479"/>
      <c r="AF4" s="479"/>
      <c r="AG4" s="479"/>
      <c r="AH4" s="479"/>
      <c r="AI4" s="480"/>
      <c r="AJ4" s="487" t="s">
        <v>83</v>
      </c>
      <c r="AK4" s="479"/>
      <c r="AL4" s="480"/>
      <c r="AM4" s="478" t="s">
        <v>30</v>
      </c>
      <c r="AN4" s="480"/>
      <c r="AO4" s="478" t="s">
        <v>13</v>
      </c>
      <c r="AP4" s="488"/>
    </row>
    <row r="5" spans="1:42" ht="26.25" customHeight="1">
      <c r="A5" s="494"/>
      <c r="B5" s="481"/>
      <c r="C5" s="483"/>
      <c r="D5" s="482"/>
      <c r="E5" s="482"/>
      <c r="F5" s="483"/>
      <c r="G5" s="481"/>
      <c r="H5" s="483"/>
      <c r="I5" s="482"/>
      <c r="J5" s="489"/>
      <c r="K5" s="76"/>
      <c r="L5" s="497"/>
      <c r="M5" s="481"/>
      <c r="N5" s="482"/>
      <c r="O5" s="482"/>
      <c r="P5" s="482"/>
      <c r="Q5" s="482"/>
      <c r="R5" s="482"/>
      <c r="S5" s="482"/>
      <c r="T5" s="483"/>
      <c r="U5" s="481"/>
      <c r="V5" s="482"/>
      <c r="W5" s="483"/>
      <c r="X5" s="481"/>
      <c r="Y5" s="482"/>
      <c r="Z5" s="482"/>
      <c r="AA5" s="482"/>
      <c r="AB5" s="482"/>
      <c r="AC5" s="483"/>
      <c r="AD5" s="481"/>
      <c r="AE5" s="482"/>
      <c r="AF5" s="482"/>
      <c r="AG5" s="482"/>
      <c r="AH5" s="482"/>
      <c r="AI5" s="483"/>
      <c r="AJ5" s="481"/>
      <c r="AK5" s="482"/>
      <c r="AL5" s="483"/>
      <c r="AM5" s="481"/>
      <c r="AN5" s="483"/>
      <c r="AO5" s="481"/>
      <c r="AP5" s="489"/>
    </row>
    <row r="6" spans="1:42" ht="26.25" customHeight="1">
      <c r="A6" s="495"/>
      <c r="B6" s="484"/>
      <c r="C6" s="486"/>
      <c r="D6" s="485"/>
      <c r="E6" s="485"/>
      <c r="F6" s="486"/>
      <c r="G6" s="484"/>
      <c r="H6" s="486"/>
      <c r="I6" s="485"/>
      <c r="J6" s="490"/>
      <c r="K6" s="76"/>
      <c r="L6" s="498"/>
      <c r="M6" s="484"/>
      <c r="N6" s="485"/>
      <c r="O6" s="485"/>
      <c r="P6" s="485"/>
      <c r="Q6" s="485"/>
      <c r="R6" s="485"/>
      <c r="S6" s="485"/>
      <c r="T6" s="486"/>
      <c r="U6" s="484"/>
      <c r="V6" s="485"/>
      <c r="W6" s="486"/>
      <c r="X6" s="484"/>
      <c r="Y6" s="485"/>
      <c r="Z6" s="485"/>
      <c r="AA6" s="485"/>
      <c r="AB6" s="485"/>
      <c r="AC6" s="486"/>
      <c r="AD6" s="484"/>
      <c r="AE6" s="485"/>
      <c r="AF6" s="485"/>
      <c r="AG6" s="485"/>
      <c r="AH6" s="485"/>
      <c r="AI6" s="486"/>
      <c r="AJ6" s="484"/>
      <c r="AK6" s="485"/>
      <c r="AL6" s="486"/>
      <c r="AM6" s="484"/>
      <c r="AN6" s="486"/>
      <c r="AO6" s="484"/>
      <c r="AP6" s="490"/>
    </row>
    <row r="7" spans="1:42" ht="26.25" customHeight="1">
      <c r="A7" s="531">
        <v>1</v>
      </c>
      <c r="B7" s="501">
        <f>SUM(E7:E12)</f>
        <v>300000</v>
      </c>
      <c r="C7" s="499" t="s">
        <v>2</v>
      </c>
      <c r="D7" s="153" t="s">
        <v>7</v>
      </c>
      <c r="E7" s="77"/>
      <c r="F7" s="78" t="s">
        <v>2</v>
      </c>
      <c r="G7" s="501">
        <f>AM7-AO7</f>
        <v>177000</v>
      </c>
      <c r="H7" s="499" t="s">
        <v>2</v>
      </c>
      <c r="I7" s="532">
        <f>B7+G7</f>
        <v>477000</v>
      </c>
      <c r="J7" s="503" t="s">
        <v>2</v>
      </c>
      <c r="K7" s="76"/>
      <c r="L7" s="543">
        <v>1</v>
      </c>
      <c r="M7" s="522" t="s">
        <v>80</v>
      </c>
      <c r="N7" s="79" t="s">
        <v>31</v>
      </c>
      <c r="O7" s="80">
        <v>8000</v>
      </c>
      <c r="P7" s="81" t="s">
        <v>165</v>
      </c>
      <c r="Q7" s="81">
        <v>1</v>
      </c>
      <c r="R7" s="81" t="s">
        <v>160</v>
      </c>
      <c r="S7" s="81">
        <v>42</v>
      </c>
      <c r="T7" s="78" t="s">
        <v>19</v>
      </c>
      <c r="U7" s="522" t="s">
        <v>82</v>
      </c>
      <c r="V7" s="501">
        <v>45000</v>
      </c>
      <c r="W7" s="499" t="s">
        <v>2</v>
      </c>
      <c r="X7" s="515" t="s">
        <v>4</v>
      </c>
      <c r="Y7" s="516" t="s">
        <v>188</v>
      </c>
      <c r="Z7" s="517"/>
      <c r="AA7" s="517"/>
      <c r="AB7" s="517"/>
      <c r="AC7" s="518"/>
      <c r="AD7" s="522" t="s">
        <v>9</v>
      </c>
      <c r="AE7" s="153" t="s">
        <v>31</v>
      </c>
      <c r="AF7" s="77">
        <v>6000</v>
      </c>
      <c r="AG7" s="81" t="s">
        <v>15</v>
      </c>
      <c r="AH7" s="82">
        <v>8</v>
      </c>
      <c r="AI7" s="78" t="s">
        <v>23</v>
      </c>
      <c r="AJ7" s="522" t="s">
        <v>81</v>
      </c>
      <c r="AK7" s="524" t="s">
        <v>196</v>
      </c>
      <c r="AL7" s="499"/>
      <c r="AM7" s="501">
        <f>N11+V7+Y11+AE10+AE11+AE8+AK11</f>
        <v>477000</v>
      </c>
      <c r="AN7" s="499" t="s">
        <v>2</v>
      </c>
      <c r="AO7" s="501">
        <f>B7</f>
        <v>300000</v>
      </c>
      <c r="AP7" s="503" t="s">
        <v>2</v>
      </c>
    </row>
    <row r="8" spans="1:42" ht="26.25" customHeight="1">
      <c r="A8" s="494"/>
      <c r="B8" s="502"/>
      <c r="C8" s="500"/>
      <c r="D8" s="155" t="s">
        <v>0</v>
      </c>
      <c r="E8" s="157"/>
      <c r="F8" s="160" t="s">
        <v>2</v>
      </c>
      <c r="G8" s="502"/>
      <c r="H8" s="500"/>
      <c r="I8" s="533"/>
      <c r="J8" s="504"/>
      <c r="K8" s="76"/>
      <c r="L8" s="497"/>
      <c r="M8" s="528"/>
      <c r="N8" s="159" t="s">
        <v>31</v>
      </c>
      <c r="O8" s="83"/>
      <c r="P8" s="156" t="s">
        <v>15</v>
      </c>
      <c r="Q8" s="156"/>
      <c r="R8" s="156" t="s">
        <v>22</v>
      </c>
      <c r="S8" s="156"/>
      <c r="T8" s="160" t="s">
        <v>19</v>
      </c>
      <c r="U8" s="528"/>
      <c r="V8" s="502"/>
      <c r="W8" s="500"/>
      <c r="X8" s="507"/>
      <c r="Y8" s="519"/>
      <c r="Z8" s="520"/>
      <c r="AA8" s="520"/>
      <c r="AB8" s="520"/>
      <c r="AC8" s="521"/>
      <c r="AD8" s="523"/>
      <c r="AE8" s="505">
        <f>AF7*AH7</f>
        <v>48000</v>
      </c>
      <c r="AF8" s="506"/>
      <c r="AG8" s="506"/>
      <c r="AH8" s="506"/>
      <c r="AI8" s="161" t="s">
        <v>2</v>
      </c>
      <c r="AJ8" s="523"/>
      <c r="AK8" s="525"/>
      <c r="AL8" s="526"/>
      <c r="AM8" s="502"/>
      <c r="AN8" s="500"/>
      <c r="AO8" s="502"/>
      <c r="AP8" s="504"/>
    </row>
    <row r="9" spans="1:42" ht="26.25" customHeight="1">
      <c r="A9" s="494"/>
      <c r="B9" s="502"/>
      <c r="C9" s="500"/>
      <c r="D9" s="155" t="s">
        <v>40</v>
      </c>
      <c r="E9" s="157">
        <v>150000</v>
      </c>
      <c r="F9" s="160" t="s">
        <v>2</v>
      </c>
      <c r="G9" s="502"/>
      <c r="H9" s="500"/>
      <c r="I9" s="533"/>
      <c r="J9" s="504"/>
      <c r="K9" s="76"/>
      <c r="L9" s="497"/>
      <c r="M9" s="528"/>
      <c r="N9" s="159" t="s">
        <v>31</v>
      </c>
      <c r="O9" s="83"/>
      <c r="P9" s="156" t="s">
        <v>15</v>
      </c>
      <c r="Q9" s="156"/>
      <c r="R9" s="156" t="s">
        <v>22</v>
      </c>
      <c r="S9" s="156"/>
      <c r="T9" s="160" t="s">
        <v>19</v>
      </c>
      <c r="U9" s="528"/>
      <c r="V9" s="502"/>
      <c r="W9" s="500"/>
      <c r="X9" s="507" t="s">
        <v>80</v>
      </c>
      <c r="Y9" s="508" t="s">
        <v>32</v>
      </c>
      <c r="Z9" s="509">
        <v>5000</v>
      </c>
      <c r="AA9" s="510" t="s">
        <v>33</v>
      </c>
      <c r="AB9" s="511">
        <v>2</v>
      </c>
      <c r="AC9" s="513" t="s">
        <v>16</v>
      </c>
      <c r="AD9" s="522" t="s">
        <v>10</v>
      </c>
      <c r="AE9" s="153" t="s">
        <v>31</v>
      </c>
      <c r="AF9" s="77">
        <v>8000</v>
      </c>
      <c r="AG9" s="81" t="s">
        <v>15</v>
      </c>
      <c r="AH9" s="84">
        <v>1</v>
      </c>
      <c r="AI9" s="78" t="s">
        <v>43</v>
      </c>
      <c r="AJ9" s="522" t="s">
        <v>24</v>
      </c>
      <c r="AK9" s="524" t="s">
        <v>194</v>
      </c>
      <c r="AL9" s="499"/>
      <c r="AM9" s="502"/>
      <c r="AN9" s="500"/>
      <c r="AO9" s="502"/>
      <c r="AP9" s="504"/>
    </row>
    <row r="10" spans="1:42" ht="26.25" customHeight="1">
      <c r="A10" s="494"/>
      <c r="B10" s="502"/>
      <c r="C10" s="500"/>
      <c r="D10" s="155" t="s">
        <v>6</v>
      </c>
      <c r="E10" s="157"/>
      <c r="F10" s="160" t="s">
        <v>2</v>
      </c>
      <c r="G10" s="502"/>
      <c r="H10" s="500"/>
      <c r="I10" s="533"/>
      <c r="J10" s="504"/>
      <c r="K10" s="76"/>
      <c r="L10" s="497"/>
      <c r="M10" s="544"/>
      <c r="N10" s="159" t="s">
        <v>31</v>
      </c>
      <c r="O10" s="83"/>
      <c r="P10" s="156" t="s">
        <v>15</v>
      </c>
      <c r="Q10" s="156"/>
      <c r="R10" s="156" t="s">
        <v>22</v>
      </c>
      <c r="S10" s="156"/>
      <c r="T10" s="160" t="s">
        <v>19</v>
      </c>
      <c r="U10" s="528"/>
      <c r="V10" s="502"/>
      <c r="W10" s="500"/>
      <c r="X10" s="507"/>
      <c r="Y10" s="508"/>
      <c r="Z10" s="509"/>
      <c r="AA10" s="510"/>
      <c r="AB10" s="512"/>
      <c r="AC10" s="514"/>
      <c r="AD10" s="528"/>
      <c r="AE10" s="505">
        <f>AF9*AH9</f>
        <v>8000</v>
      </c>
      <c r="AF10" s="506"/>
      <c r="AG10" s="506"/>
      <c r="AH10" s="506"/>
      <c r="AI10" s="161" t="s">
        <v>2</v>
      </c>
      <c r="AJ10" s="523"/>
      <c r="AK10" s="525"/>
      <c r="AL10" s="526"/>
      <c r="AM10" s="502"/>
      <c r="AN10" s="500"/>
      <c r="AO10" s="502"/>
      <c r="AP10" s="504"/>
    </row>
    <row r="11" spans="1:42" ht="26.25" customHeight="1">
      <c r="A11" s="494"/>
      <c r="B11" s="502"/>
      <c r="C11" s="500"/>
      <c r="D11" s="155" t="s">
        <v>50</v>
      </c>
      <c r="E11" s="157"/>
      <c r="F11" s="160" t="s">
        <v>2</v>
      </c>
      <c r="G11" s="502"/>
      <c r="H11" s="500"/>
      <c r="I11" s="533"/>
      <c r="J11" s="504"/>
      <c r="K11" s="76"/>
      <c r="L11" s="497"/>
      <c r="M11" s="528" t="s">
        <v>8</v>
      </c>
      <c r="N11" s="537">
        <f>(O7*Q7*S7)+(O8*Q8*S8)+(O9*Q9*S9)+(O10*Q10*S10)</f>
        <v>336000</v>
      </c>
      <c r="O11" s="538"/>
      <c r="P11" s="538"/>
      <c r="Q11" s="538"/>
      <c r="R11" s="538"/>
      <c r="S11" s="538"/>
      <c r="T11" s="529" t="s">
        <v>2</v>
      </c>
      <c r="U11" s="528"/>
      <c r="V11" s="502"/>
      <c r="W11" s="500"/>
      <c r="X11" s="507" t="s">
        <v>79</v>
      </c>
      <c r="Y11" s="537">
        <f>Z9*AB9</f>
        <v>10000</v>
      </c>
      <c r="Z11" s="538"/>
      <c r="AA11" s="538"/>
      <c r="AB11" s="538"/>
      <c r="AC11" s="529" t="s">
        <v>2</v>
      </c>
      <c r="AD11" s="522" t="s">
        <v>5</v>
      </c>
      <c r="AE11" s="539">
        <v>20000</v>
      </c>
      <c r="AF11" s="540"/>
      <c r="AG11" s="540"/>
      <c r="AH11" s="540"/>
      <c r="AI11" s="499" t="s">
        <v>2</v>
      </c>
      <c r="AJ11" s="522" t="s">
        <v>34</v>
      </c>
      <c r="AK11" s="501">
        <v>10000</v>
      </c>
      <c r="AL11" s="499" t="s">
        <v>2</v>
      </c>
      <c r="AM11" s="502"/>
      <c r="AN11" s="500"/>
      <c r="AO11" s="502"/>
      <c r="AP11" s="504"/>
    </row>
    <row r="12" spans="1:42" ht="26.25" customHeight="1">
      <c r="A12" s="495"/>
      <c r="B12" s="527"/>
      <c r="C12" s="526"/>
      <c r="D12" s="85" t="s">
        <v>41</v>
      </c>
      <c r="E12" s="158">
        <v>150000</v>
      </c>
      <c r="F12" s="161" t="s">
        <v>2</v>
      </c>
      <c r="G12" s="527"/>
      <c r="H12" s="526"/>
      <c r="I12" s="534"/>
      <c r="J12" s="535"/>
      <c r="K12" s="76"/>
      <c r="L12" s="497"/>
      <c r="M12" s="523"/>
      <c r="N12" s="505"/>
      <c r="O12" s="506"/>
      <c r="P12" s="506"/>
      <c r="Q12" s="506"/>
      <c r="R12" s="506"/>
      <c r="S12" s="506"/>
      <c r="T12" s="530"/>
      <c r="U12" s="523"/>
      <c r="V12" s="527"/>
      <c r="W12" s="526"/>
      <c r="X12" s="536"/>
      <c r="Y12" s="505"/>
      <c r="Z12" s="506"/>
      <c r="AA12" s="506"/>
      <c r="AB12" s="506"/>
      <c r="AC12" s="530"/>
      <c r="AD12" s="523"/>
      <c r="AE12" s="541"/>
      <c r="AF12" s="542"/>
      <c r="AG12" s="542"/>
      <c r="AH12" s="542"/>
      <c r="AI12" s="526"/>
      <c r="AJ12" s="523"/>
      <c r="AK12" s="527"/>
      <c r="AL12" s="526"/>
      <c r="AM12" s="527"/>
      <c r="AN12" s="500"/>
      <c r="AO12" s="502"/>
      <c r="AP12" s="504"/>
    </row>
    <row r="13" spans="1:42" ht="26.25" customHeight="1">
      <c r="A13" s="531">
        <v>2</v>
      </c>
      <c r="B13" s="501">
        <f>SUM(E13:E18)</f>
        <v>100000</v>
      </c>
      <c r="C13" s="499" t="s">
        <v>2</v>
      </c>
      <c r="D13" s="153" t="s">
        <v>7</v>
      </c>
      <c r="E13" s="77"/>
      <c r="F13" s="78" t="s">
        <v>2</v>
      </c>
      <c r="G13" s="501">
        <f>AM13-AO13</f>
        <v>69000</v>
      </c>
      <c r="H13" s="499" t="s">
        <v>2</v>
      </c>
      <c r="I13" s="532">
        <f>B13+G13</f>
        <v>169000</v>
      </c>
      <c r="J13" s="503" t="s">
        <v>2</v>
      </c>
      <c r="K13" s="76"/>
      <c r="L13" s="543">
        <v>2</v>
      </c>
      <c r="M13" s="522" t="s">
        <v>80</v>
      </c>
      <c r="N13" s="79" t="s">
        <v>31</v>
      </c>
      <c r="O13" s="80">
        <v>8000</v>
      </c>
      <c r="P13" s="81" t="s">
        <v>15</v>
      </c>
      <c r="Q13" s="154">
        <v>1</v>
      </c>
      <c r="R13" s="81" t="s">
        <v>22</v>
      </c>
      <c r="S13" s="81">
        <v>18</v>
      </c>
      <c r="T13" s="78" t="s">
        <v>19</v>
      </c>
      <c r="U13" s="522" t="s">
        <v>82</v>
      </c>
      <c r="V13" s="501"/>
      <c r="W13" s="499" t="s">
        <v>2</v>
      </c>
      <c r="X13" s="515" t="s">
        <v>4</v>
      </c>
      <c r="Y13" s="516" t="s">
        <v>197</v>
      </c>
      <c r="Z13" s="517"/>
      <c r="AA13" s="517"/>
      <c r="AB13" s="517"/>
      <c r="AC13" s="518"/>
      <c r="AD13" s="522" t="s">
        <v>9</v>
      </c>
      <c r="AE13" s="153" t="s">
        <v>31</v>
      </c>
      <c r="AF13" s="77"/>
      <c r="AG13" s="81" t="s">
        <v>15</v>
      </c>
      <c r="AH13" s="82"/>
      <c r="AI13" s="78" t="s">
        <v>23</v>
      </c>
      <c r="AJ13" s="522" t="s">
        <v>81</v>
      </c>
      <c r="AK13" s="524" t="s">
        <v>195</v>
      </c>
      <c r="AL13" s="499"/>
      <c r="AM13" s="501">
        <f>N17+V13+Y17+AE16+AE17+AE14+AK17</f>
        <v>169000</v>
      </c>
      <c r="AN13" s="499" t="s">
        <v>2</v>
      </c>
      <c r="AO13" s="501">
        <f>B13</f>
        <v>100000</v>
      </c>
      <c r="AP13" s="503" t="s">
        <v>2</v>
      </c>
    </row>
    <row r="14" spans="1:42" ht="26.25" customHeight="1">
      <c r="A14" s="494"/>
      <c r="B14" s="502"/>
      <c r="C14" s="500"/>
      <c r="D14" s="155" t="s">
        <v>0</v>
      </c>
      <c r="E14" s="157"/>
      <c r="F14" s="160" t="s">
        <v>2</v>
      </c>
      <c r="G14" s="502"/>
      <c r="H14" s="500"/>
      <c r="I14" s="533"/>
      <c r="J14" s="504"/>
      <c r="K14" s="76"/>
      <c r="L14" s="497"/>
      <c r="M14" s="528"/>
      <c r="N14" s="159" t="s">
        <v>31</v>
      </c>
      <c r="O14" s="83"/>
      <c r="P14" s="156" t="s">
        <v>15</v>
      </c>
      <c r="Q14" s="156"/>
      <c r="R14" s="156" t="s">
        <v>22</v>
      </c>
      <c r="S14" s="156"/>
      <c r="T14" s="160" t="s">
        <v>19</v>
      </c>
      <c r="U14" s="528"/>
      <c r="V14" s="502"/>
      <c r="W14" s="500"/>
      <c r="X14" s="507"/>
      <c r="Y14" s="519"/>
      <c r="Z14" s="520"/>
      <c r="AA14" s="520"/>
      <c r="AB14" s="520"/>
      <c r="AC14" s="521"/>
      <c r="AD14" s="523"/>
      <c r="AE14" s="505">
        <f>AF13*AH13</f>
        <v>0</v>
      </c>
      <c r="AF14" s="506"/>
      <c r="AG14" s="506"/>
      <c r="AH14" s="506"/>
      <c r="AI14" s="161" t="s">
        <v>2</v>
      </c>
      <c r="AJ14" s="523"/>
      <c r="AK14" s="525"/>
      <c r="AL14" s="526"/>
      <c r="AM14" s="502"/>
      <c r="AN14" s="500"/>
      <c r="AO14" s="502"/>
      <c r="AP14" s="504"/>
    </row>
    <row r="15" spans="1:42" ht="26.25" customHeight="1">
      <c r="A15" s="494"/>
      <c r="B15" s="502"/>
      <c r="C15" s="500"/>
      <c r="D15" s="155" t="s">
        <v>40</v>
      </c>
      <c r="E15" s="157">
        <v>100000</v>
      </c>
      <c r="F15" s="160" t="s">
        <v>2</v>
      </c>
      <c r="G15" s="502"/>
      <c r="H15" s="500"/>
      <c r="I15" s="533"/>
      <c r="J15" s="504"/>
      <c r="K15" s="76"/>
      <c r="L15" s="497"/>
      <c r="M15" s="528"/>
      <c r="N15" s="159" t="s">
        <v>31</v>
      </c>
      <c r="O15" s="83"/>
      <c r="P15" s="156" t="s">
        <v>15</v>
      </c>
      <c r="Q15" s="156"/>
      <c r="R15" s="156" t="s">
        <v>22</v>
      </c>
      <c r="S15" s="156"/>
      <c r="T15" s="160" t="s">
        <v>19</v>
      </c>
      <c r="U15" s="528"/>
      <c r="V15" s="502"/>
      <c r="W15" s="500"/>
      <c r="X15" s="507" t="s">
        <v>80</v>
      </c>
      <c r="Y15" s="508" t="s">
        <v>32</v>
      </c>
      <c r="Z15" s="509">
        <v>5000</v>
      </c>
      <c r="AA15" s="510" t="s">
        <v>33</v>
      </c>
      <c r="AB15" s="510">
        <v>2</v>
      </c>
      <c r="AC15" s="529" t="s">
        <v>16</v>
      </c>
      <c r="AD15" s="522" t="s">
        <v>10</v>
      </c>
      <c r="AE15" s="153" t="s">
        <v>31</v>
      </c>
      <c r="AF15" s="77"/>
      <c r="AG15" s="81" t="s">
        <v>15</v>
      </c>
      <c r="AH15" s="84"/>
      <c r="AI15" s="78" t="s">
        <v>43</v>
      </c>
      <c r="AJ15" s="522" t="s">
        <v>24</v>
      </c>
      <c r="AK15" s="524" t="s">
        <v>193</v>
      </c>
      <c r="AL15" s="499"/>
      <c r="AM15" s="502"/>
      <c r="AN15" s="500"/>
      <c r="AO15" s="502"/>
      <c r="AP15" s="504"/>
    </row>
    <row r="16" spans="1:42" ht="26.25" customHeight="1">
      <c r="A16" s="494"/>
      <c r="B16" s="502"/>
      <c r="C16" s="500"/>
      <c r="D16" s="155" t="s">
        <v>6</v>
      </c>
      <c r="E16" s="157"/>
      <c r="F16" s="160" t="s">
        <v>2</v>
      </c>
      <c r="G16" s="502"/>
      <c r="H16" s="500"/>
      <c r="I16" s="533"/>
      <c r="J16" s="504"/>
      <c r="K16" s="76"/>
      <c r="L16" s="497"/>
      <c r="M16" s="544"/>
      <c r="N16" s="159" t="s">
        <v>31</v>
      </c>
      <c r="O16" s="83"/>
      <c r="P16" s="156" t="s">
        <v>15</v>
      </c>
      <c r="Q16" s="156"/>
      <c r="R16" s="156" t="s">
        <v>22</v>
      </c>
      <c r="S16" s="156"/>
      <c r="T16" s="160" t="s">
        <v>19</v>
      </c>
      <c r="U16" s="528"/>
      <c r="V16" s="502"/>
      <c r="W16" s="500"/>
      <c r="X16" s="507"/>
      <c r="Y16" s="508"/>
      <c r="Z16" s="509"/>
      <c r="AA16" s="510"/>
      <c r="AB16" s="510"/>
      <c r="AC16" s="529"/>
      <c r="AD16" s="528"/>
      <c r="AE16" s="505">
        <f>AF15*AH15</f>
        <v>0</v>
      </c>
      <c r="AF16" s="506"/>
      <c r="AG16" s="506"/>
      <c r="AH16" s="506"/>
      <c r="AI16" s="161" t="s">
        <v>2</v>
      </c>
      <c r="AJ16" s="523"/>
      <c r="AK16" s="525"/>
      <c r="AL16" s="526"/>
      <c r="AM16" s="502"/>
      <c r="AN16" s="500"/>
      <c r="AO16" s="502"/>
      <c r="AP16" s="504"/>
    </row>
    <row r="17" spans="1:42" ht="26.25" customHeight="1">
      <c r="A17" s="494"/>
      <c r="B17" s="502"/>
      <c r="C17" s="500"/>
      <c r="D17" s="155" t="s">
        <v>50</v>
      </c>
      <c r="E17" s="157"/>
      <c r="F17" s="160" t="s">
        <v>2</v>
      </c>
      <c r="G17" s="502"/>
      <c r="H17" s="500"/>
      <c r="I17" s="533"/>
      <c r="J17" s="504"/>
      <c r="K17" s="76"/>
      <c r="L17" s="497"/>
      <c r="M17" s="528" t="s">
        <v>8</v>
      </c>
      <c r="N17" s="537">
        <f>(O13*Q13*S13)+(O14*Q14*S14)+(O15*Q15*S15)+(O16*Q16*S16)</f>
        <v>144000</v>
      </c>
      <c r="O17" s="538"/>
      <c r="P17" s="538"/>
      <c r="Q17" s="538"/>
      <c r="R17" s="538"/>
      <c r="S17" s="538"/>
      <c r="T17" s="529" t="s">
        <v>2</v>
      </c>
      <c r="U17" s="528"/>
      <c r="V17" s="502"/>
      <c r="W17" s="500"/>
      <c r="X17" s="507" t="s">
        <v>79</v>
      </c>
      <c r="Y17" s="537">
        <f>Z15*AB15</f>
        <v>10000</v>
      </c>
      <c r="Z17" s="538"/>
      <c r="AA17" s="538"/>
      <c r="AB17" s="538"/>
      <c r="AC17" s="529" t="s">
        <v>2</v>
      </c>
      <c r="AD17" s="522" t="s">
        <v>5</v>
      </c>
      <c r="AE17" s="539"/>
      <c r="AF17" s="540"/>
      <c r="AG17" s="540"/>
      <c r="AH17" s="540"/>
      <c r="AI17" s="499" t="s">
        <v>2</v>
      </c>
      <c r="AJ17" s="522" t="s">
        <v>34</v>
      </c>
      <c r="AK17" s="501">
        <v>15000</v>
      </c>
      <c r="AL17" s="499" t="s">
        <v>175</v>
      </c>
      <c r="AM17" s="502"/>
      <c r="AN17" s="500"/>
      <c r="AO17" s="502"/>
      <c r="AP17" s="504"/>
    </row>
    <row r="18" spans="1:42" ht="26.25" customHeight="1">
      <c r="A18" s="495"/>
      <c r="B18" s="527"/>
      <c r="C18" s="526"/>
      <c r="D18" s="85" t="s">
        <v>41</v>
      </c>
      <c r="E18" s="158"/>
      <c r="F18" s="161" t="s">
        <v>2</v>
      </c>
      <c r="G18" s="527"/>
      <c r="H18" s="526"/>
      <c r="I18" s="534"/>
      <c r="J18" s="535"/>
      <c r="K18" s="76"/>
      <c r="L18" s="497"/>
      <c r="M18" s="523"/>
      <c r="N18" s="505"/>
      <c r="O18" s="506"/>
      <c r="P18" s="506"/>
      <c r="Q18" s="506"/>
      <c r="R18" s="506"/>
      <c r="S18" s="506"/>
      <c r="T18" s="530"/>
      <c r="U18" s="523"/>
      <c r="V18" s="527"/>
      <c r="W18" s="526"/>
      <c r="X18" s="536"/>
      <c r="Y18" s="505"/>
      <c r="Z18" s="506"/>
      <c r="AA18" s="506"/>
      <c r="AB18" s="506"/>
      <c r="AC18" s="530"/>
      <c r="AD18" s="523"/>
      <c r="AE18" s="541"/>
      <c r="AF18" s="542"/>
      <c r="AG18" s="542"/>
      <c r="AH18" s="542"/>
      <c r="AI18" s="526"/>
      <c r="AJ18" s="523"/>
      <c r="AK18" s="527"/>
      <c r="AL18" s="526"/>
      <c r="AM18" s="502"/>
      <c r="AN18" s="500"/>
      <c r="AO18" s="502"/>
      <c r="AP18" s="504"/>
    </row>
    <row r="19" spans="1:42" ht="26.25" customHeight="1">
      <c r="A19" s="531">
        <v>3</v>
      </c>
      <c r="B19" s="501">
        <f>SUM(E19:E24)</f>
        <v>0</v>
      </c>
      <c r="C19" s="499" t="s">
        <v>2</v>
      </c>
      <c r="D19" s="153" t="s">
        <v>7</v>
      </c>
      <c r="E19" s="77"/>
      <c r="F19" s="78" t="s">
        <v>2</v>
      </c>
      <c r="G19" s="501">
        <f t="shared" ref="G19" si="0">AM19-AO19</f>
        <v>0</v>
      </c>
      <c r="H19" s="499" t="s">
        <v>2</v>
      </c>
      <c r="I19" s="532">
        <f>B19+G19</f>
        <v>0</v>
      </c>
      <c r="J19" s="503" t="s">
        <v>2</v>
      </c>
      <c r="K19" s="76"/>
      <c r="L19" s="543">
        <v>3</v>
      </c>
      <c r="M19" s="522" t="s">
        <v>80</v>
      </c>
      <c r="N19" s="79" t="s">
        <v>31</v>
      </c>
      <c r="O19" s="80"/>
      <c r="P19" s="81" t="s">
        <v>15</v>
      </c>
      <c r="Q19" s="81"/>
      <c r="R19" s="81" t="s">
        <v>22</v>
      </c>
      <c r="S19" s="81"/>
      <c r="T19" s="78" t="s">
        <v>19</v>
      </c>
      <c r="U19" s="522" t="s">
        <v>82</v>
      </c>
      <c r="V19" s="501"/>
      <c r="W19" s="499" t="s">
        <v>2</v>
      </c>
      <c r="X19" s="515" t="s">
        <v>4</v>
      </c>
      <c r="Y19" s="516"/>
      <c r="Z19" s="517"/>
      <c r="AA19" s="517"/>
      <c r="AB19" s="517"/>
      <c r="AC19" s="518"/>
      <c r="AD19" s="522" t="s">
        <v>9</v>
      </c>
      <c r="AE19" s="153" t="s">
        <v>31</v>
      </c>
      <c r="AF19" s="77"/>
      <c r="AG19" s="81" t="s">
        <v>15</v>
      </c>
      <c r="AH19" s="82"/>
      <c r="AI19" s="78" t="s">
        <v>23</v>
      </c>
      <c r="AJ19" s="522" t="s">
        <v>81</v>
      </c>
      <c r="AK19" s="524"/>
      <c r="AL19" s="499"/>
      <c r="AM19" s="501">
        <f>N23+V19+Y23+AE22+AE23+AE20+AK23</f>
        <v>0</v>
      </c>
      <c r="AN19" s="499" t="s">
        <v>2</v>
      </c>
      <c r="AO19" s="501">
        <f>B19</f>
        <v>0</v>
      </c>
      <c r="AP19" s="503" t="s">
        <v>2</v>
      </c>
    </row>
    <row r="20" spans="1:42" ht="26.25" customHeight="1">
      <c r="A20" s="494"/>
      <c r="B20" s="502"/>
      <c r="C20" s="500"/>
      <c r="D20" s="155" t="s">
        <v>0</v>
      </c>
      <c r="E20" s="157"/>
      <c r="F20" s="160" t="s">
        <v>2</v>
      </c>
      <c r="G20" s="502"/>
      <c r="H20" s="500"/>
      <c r="I20" s="533"/>
      <c r="J20" s="504"/>
      <c r="K20" s="76"/>
      <c r="L20" s="497"/>
      <c r="M20" s="528"/>
      <c r="N20" s="159" t="s">
        <v>31</v>
      </c>
      <c r="O20" s="83"/>
      <c r="P20" s="156" t="s">
        <v>15</v>
      </c>
      <c r="Q20" s="156"/>
      <c r="R20" s="156" t="s">
        <v>22</v>
      </c>
      <c r="S20" s="156"/>
      <c r="T20" s="160" t="s">
        <v>19</v>
      </c>
      <c r="U20" s="528"/>
      <c r="V20" s="502"/>
      <c r="W20" s="500"/>
      <c r="X20" s="507"/>
      <c r="Y20" s="519"/>
      <c r="Z20" s="520"/>
      <c r="AA20" s="520"/>
      <c r="AB20" s="520"/>
      <c r="AC20" s="521"/>
      <c r="AD20" s="523"/>
      <c r="AE20" s="505">
        <f>AF19*AH19</f>
        <v>0</v>
      </c>
      <c r="AF20" s="506"/>
      <c r="AG20" s="506"/>
      <c r="AH20" s="506"/>
      <c r="AI20" s="161" t="s">
        <v>2</v>
      </c>
      <c r="AJ20" s="523"/>
      <c r="AK20" s="525"/>
      <c r="AL20" s="526"/>
      <c r="AM20" s="502"/>
      <c r="AN20" s="500"/>
      <c r="AO20" s="502"/>
      <c r="AP20" s="504"/>
    </row>
    <row r="21" spans="1:42" ht="26.25" customHeight="1">
      <c r="A21" s="494"/>
      <c r="B21" s="502"/>
      <c r="C21" s="500"/>
      <c r="D21" s="155" t="s">
        <v>40</v>
      </c>
      <c r="E21" s="157"/>
      <c r="F21" s="160" t="s">
        <v>2</v>
      </c>
      <c r="G21" s="502"/>
      <c r="H21" s="500"/>
      <c r="I21" s="533"/>
      <c r="J21" s="504"/>
      <c r="K21" s="76"/>
      <c r="L21" s="497"/>
      <c r="M21" s="528"/>
      <c r="N21" s="159" t="s">
        <v>31</v>
      </c>
      <c r="O21" s="83"/>
      <c r="P21" s="156" t="s">
        <v>15</v>
      </c>
      <c r="Q21" s="156"/>
      <c r="R21" s="156" t="s">
        <v>22</v>
      </c>
      <c r="S21" s="156"/>
      <c r="T21" s="160" t="s">
        <v>19</v>
      </c>
      <c r="U21" s="528"/>
      <c r="V21" s="502"/>
      <c r="W21" s="500"/>
      <c r="X21" s="507" t="s">
        <v>80</v>
      </c>
      <c r="Y21" s="508" t="s">
        <v>32</v>
      </c>
      <c r="Z21" s="509"/>
      <c r="AA21" s="510" t="s">
        <v>33</v>
      </c>
      <c r="AB21" s="510"/>
      <c r="AC21" s="529" t="s">
        <v>16</v>
      </c>
      <c r="AD21" s="522" t="s">
        <v>10</v>
      </c>
      <c r="AE21" s="153" t="s">
        <v>31</v>
      </c>
      <c r="AF21" s="77"/>
      <c r="AG21" s="81" t="s">
        <v>15</v>
      </c>
      <c r="AH21" s="84"/>
      <c r="AI21" s="78" t="s">
        <v>43</v>
      </c>
      <c r="AJ21" s="522" t="s">
        <v>24</v>
      </c>
      <c r="AK21" s="545"/>
      <c r="AL21" s="499"/>
      <c r="AM21" s="502"/>
      <c r="AN21" s="500"/>
      <c r="AO21" s="502"/>
      <c r="AP21" s="504"/>
    </row>
    <row r="22" spans="1:42" ht="26.25" customHeight="1">
      <c r="A22" s="494"/>
      <c r="B22" s="502"/>
      <c r="C22" s="500"/>
      <c r="D22" s="155" t="s">
        <v>6</v>
      </c>
      <c r="E22" s="157"/>
      <c r="F22" s="160" t="s">
        <v>2</v>
      </c>
      <c r="G22" s="502"/>
      <c r="H22" s="500"/>
      <c r="I22" s="533"/>
      <c r="J22" s="504"/>
      <c r="K22" s="76"/>
      <c r="L22" s="497"/>
      <c r="M22" s="544"/>
      <c r="N22" s="159" t="s">
        <v>31</v>
      </c>
      <c r="O22" s="83"/>
      <c r="P22" s="156" t="s">
        <v>15</v>
      </c>
      <c r="Q22" s="156"/>
      <c r="R22" s="156" t="s">
        <v>22</v>
      </c>
      <c r="S22" s="156"/>
      <c r="T22" s="160" t="s">
        <v>19</v>
      </c>
      <c r="U22" s="528"/>
      <c r="V22" s="502"/>
      <c r="W22" s="500"/>
      <c r="X22" s="507"/>
      <c r="Y22" s="508"/>
      <c r="Z22" s="509"/>
      <c r="AA22" s="510"/>
      <c r="AB22" s="510"/>
      <c r="AC22" s="529"/>
      <c r="AD22" s="528"/>
      <c r="AE22" s="505">
        <f>AF21*AH21</f>
        <v>0</v>
      </c>
      <c r="AF22" s="506"/>
      <c r="AG22" s="506"/>
      <c r="AH22" s="506"/>
      <c r="AI22" s="161" t="s">
        <v>2</v>
      </c>
      <c r="AJ22" s="523"/>
      <c r="AK22" s="525"/>
      <c r="AL22" s="526"/>
      <c r="AM22" s="502"/>
      <c r="AN22" s="500"/>
      <c r="AO22" s="502"/>
      <c r="AP22" s="504"/>
    </row>
    <row r="23" spans="1:42" ht="26.25" customHeight="1">
      <c r="A23" s="494"/>
      <c r="B23" s="502"/>
      <c r="C23" s="500"/>
      <c r="D23" s="155" t="s">
        <v>50</v>
      </c>
      <c r="E23" s="157"/>
      <c r="F23" s="160" t="s">
        <v>2</v>
      </c>
      <c r="G23" s="502"/>
      <c r="H23" s="500"/>
      <c r="I23" s="533"/>
      <c r="J23" s="504"/>
      <c r="K23" s="76"/>
      <c r="L23" s="497"/>
      <c r="M23" s="528" t="s">
        <v>8</v>
      </c>
      <c r="N23" s="537">
        <f>(O19*Q19*S19)+(O20*Q20*S20)+(O21*Q21*S21)+(O22*Q22*S22)</f>
        <v>0</v>
      </c>
      <c r="O23" s="538"/>
      <c r="P23" s="538"/>
      <c r="Q23" s="538"/>
      <c r="R23" s="538"/>
      <c r="S23" s="538"/>
      <c r="T23" s="529" t="s">
        <v>2</v>
      </c>
      <c r="U23" s="528"/>
      <c r="V23" s="502"/>
      <c r="W23" s="500"/>
      <c r="X23" s="507" t="s">
        <v>79</v>
      </c>
      <c r="Y23" s="537">
        <f>Z21*AB21</f>
        <v>0</v>
      </c>
      <c r="Z23" s="538"/>
      <c r="AA23" s="538"/>
      <c r="AB23" s="538"/>
      <c r="AC23" s="529" t="s">
        <v>2</v>
      </c>
      <c r="AD23" s="522" t="s">
        <v>5</v>
      </c>
      <c r="AE23" s="539"/>
      <c r="AF23" s="540"/>
      <c r="AG23" s="540"/>
      <c r="AH23" s="540"/>
      <c r="AI23" s="499" t="s">
        <v>2</v>
      </c>
      <c r="AJ23" s="522" t="s">
        <v>34</v>
      </c>
      <c r="AK23" s="501"/>
      <c r="AL23" s="499" t="s">
        <v>2</v>
      </c>
      <c r="AM23" s="502"/>
      <c r="AN23" s="500"/>
      <c r="AO23" s="502"/>
      <c r="AP23" s="504"/>
    </row>
    <row r="24" spans="1:42" ht="26.25" customHeight="1">
      <c r="A24" s="495"/>
      <c r="B24" s="527"/>
      <c r="C24" s="526"/>
      <c r="D24" s="85" t="s">
        <v>41</v>
      </c>
      <c r="E24" s="158"/>
      <c r="F24" s="161" t="s">
        <v>2</v>
      </c>
      <c r="G24" s="527"/>
      <c r="H24" s="526"/>
      <c r="I24" s="534"/>
      <c r="J24" s="535"/>
      <c r="K24" s="76"/>
      <c r="L24" s="497"/>
      <c r="M24" s="523"/>
      <c r="N24" s="505"/>
      <c r="O24" s="506"/>
      <c r="P24" s="506"/>
      <c r="Q24" s="506"/>
      <c r="R24" s="506"/>
      <c r="S24" s="506"/>
      <c r="T24" s="530"/>
      <c r="U24" s="523"/>
      <c r="V24" s="527"/>
      <c r="W24" s="526"/>
      <c r="X24" s="536"/>
      <c r="Y24" s="505"/>
      <c r="Z24" s="506"/>
      <c r="AA24" s="506"/>
      <c r="AB24" s="506"/>
      <c r="AC24" s="530"/>
      <c r="AD24" s="523"/>
      <c r="AE24" s="541"/>
      <c r="AF24" s="542"/>
      <c r="AG24" s="542"/>
      <c r="AH24" s="542"/>
      <c r="AI24" s="526"/>
      <c r="AJ24" s="523"/>
      <c r="AK24" s="527"/>
      <c r="AL24" s="526"/>
      <c r="AM24" s="502"/>
      <c r="AN24" s="500"/>
      <c r="AO24" s="502"/>
      <c r="AP24" s="504"/>
    </row>
    <row r="25" spans="1:42" ht="26.25" customHeight="1">
      <c r="A25" s="531">
        <v>4</v>
      </c>
      <c r="B25" s="501">
        <f>SUM(E25:E30)</f>
        <v>0</v>
      </c>
      <c r="C25" s="499" t="s">
        <v>2</v>
      </c>
      <c r="D25" s="153" t="s">
        <v>7</v>
      </c>
      <c r="E25" s="77"/>
      <c r="F25" s="78" t="s">
        <v>2</v>
      </c>
      <c r="G25" s="501">
        <f t="shared" ref="G25" si="1">AM25-AO25</f>
        <v>0</v>
      </c>
      <c r="H25" s="499" t="s">
        <v>2</v>
      </c>
      <c r="I25" s="532">
        <f>B25+G25</f>
        <v>0</v>
      </c>
      <c r="J25" s="503" t="s">
        <v>2</v>
      </c>
      <c r="K25" s="76"/>
      <c r="L25" s="543">
        <v>4</v>
      </c>
      <c r="M25" s="522" t="s">
        <v>80</v>
      </c>
      <c r="N25" s="79" t="s">
        <v>31</v>
      </c>
      <c r="O25" s="80"/>
      <c r="P25" s="81" t="s">
        <v>15</v>
      </c>
      <c r="Q25" s="81"/>
      <c r="R25" s="81" t="s">
        <v>22</v>
      </c>
      <c r="S25" s="81"/>
      <c r="T25" s="78" t="s">
        <v>19</v>
      </c>
      <c r="U25" s="522" t="s">
        <v>82</v>
      </c>
      <c r="V25" s="501"/>
      <c r="W25" s="499" t="s">
        <v>2</v>
      </c>
      <c r="X25" s="515" t="s">
        <v>4</v>
      </c>
      <c r="Y25" s="516"/>
      <c r="Z25" s="517"/>
      <c r="AA25" s="517"/>
      <c r="AB25" s="517"/>
      <c r="AC25" s="518"/>
      <c r="AD25" s="522" t="s">
        <v>9</v>
      </c>
      <c r="AE25" s="153" t="s">
        <v>31</v>
      </c>
      <c r="AF25" s="77"/>
      <c r="AG25" s="81" t="s">
        <v>15</v>
      </c>
      <c r="AH25" s="82"/>
      <c r="AI25" s="78" t="s">
        <v>23</v>
      </c>
      <c r="AJ25" s="522" t="s">
        <v>81</v>
      </c>
      <c r="AK25" s="524"/>
      <c r="AL25" s="499"/>
      <c r="AM25" s="501">
        <f>N29+V25+Y29+AE28+AE29+AE26+AK29</f>
        <v>0</v>
      </c>
      <c r="AN25" s="499" t="s">
        <v>2</v>
      </c>
      <c r="AO25" s="501">
        <f>B25</f>
        <v>0</v>
      </c>
      <c r="AP25" s="503" t="s">
        <v>2</v>
      </c>
    </row>
    <row r="26" spans="1:42" ht="26.25" customHeight="1">
      <c r="A26" s="494"/>
      <c r="B26" s="502"/>
      <c r="C26" s="500"/>
      <c r="D26" s="155" t="s">
        <v>0</v>
      </c>
      <c r="E26" s="157"/>
      <c r="F26" s="160" t="s">
        <v>2</v>
      </c>
      <c r="G26" s="502"/>
      <c r="H26" s="500"/>
      <c r="I26" s="533"/>
      <c r="J26" s="504"/>
      <c r="K26" s="76"/>
      <c r="L26" s="497"/>
      <c r="M26" s="528"/>
      <c r="N26" s="159" t="s">
        <v>31</v>
      </c>
      <c r="O26" s="83"/>
      <c r="P26" s="156" t="s">
        <v>15</v>
      </c>
      <c r="Q26" s="156"/>
      <c r="R26" s="156" t="s">
        <v>22</v>
      </c>
      <c r="S26" s="156"/>
      <c r="T26" s="160" t="s">
        <v>19</v>
      </c>
      <c r="U26" s="528"/>
      <c r="V26" s="502"/>
      <c r="W26" s="500"/>
      <c r="X26" s="507"/>
      <c r="Y26" s="519"/>
      <c r="Z26" s="520"/>
      <c r="AA26" s="520"/>
      <c r="AB26" s="520"/>
      <c r="AC26" s="521"/>
      <c r="AD26" s="523"/>
      <c r="AE26" s="505">
        <f>AF25*AH25</f>
        <v>0</v>
      </c>
      <c r="AF26" s="506"/>
      <c r="AG26" s="506"/>
      <c r="AH26" s="506"/>
      <c r="AI26" s="161" t="s">
        <v>2</v>
      </c>
      <c r="AJ26" s="523"/>
      <c r="AK26" s="525"/>
      <c r="AL26" s="526"/>
      <c r="AM26" s="502"/>
      <c r="AN26" s="500"/>
      <c r="AO26" s="502"/>
      <c r="AP26" s="504"/>
    </row>
    <row r="27" spans="1:42" ht="26.25" customHeight="1">
      <c r="A27" s="494"/>
      <c r="B27" s="502"/>
      <c r="C27" s="500"/>
      <c r="D27" s="155" t="s">
        <v>40</v>
      </c>
      <c r="E27" s="157"/>
      <c r="F27" s="160" t="s">
        <v>2</v>
      </c>
      <c r="G27" s="502"/>
      <c r="H27" s="500"/>
      <c r="I27" s="533"/>
      <c r="J27" s="504"/>
      <c r="K27" s="76"/>
      <c r="L27" s="497"/>
      <c r="M27" s="528"/>
      <c r="N27" s="159" t="s">
        <v>31</v>
      </c>
      <c r="O27" s="83"/>
      <c r="P27" s="156" t="s">
        <v>15</v>
      </c>
      <c r="Q27" s="156"/>
      <c r="R27" s="156" t="s">
        <v>22</v>
      </c>
      <c r="S27" s="156"/>
      <c r="T27" s="160" t="s">
        <v>19</v>
      </c>
      <c r="U27" s="528"/>
      <c r="V27" s="502"/>
      <c r="W27" s="500"/>
      <c r="X27" s="507" t="s">
        <v>80</v>
      </c>
      <c r="Y27" s="508" t="s">
        <v>32</v>
      </c>
      <c r="Z27" s="509"/>
      <c r="AA27" s="510" t="s">
        <v>33</v>
      </c>
      <c r="AB27" s="510"/>
      <c r="AC27" s="529" t="s">
        <v>16</v>
      </c>
      <c r="AD27" s="522" t="s">
        <v>10</v>
      </c>
      <c r="AE27" s="153" t="s">
        <v>31</v>
      </c>
      <c r="AF27" s="77"/>
      <c r="AG27" s="81" t="s">
        <v>15</v>
      </c>
      <c r="AH27" s="84"/>
      <c r="AI27" s="78" t="s">
        <v>43</v>
      </c>
      <c r="AJ27" s="522" t="s">
        <v>24</v>
      </c>
      <c r="AK27" s="524"/>
      <c r="AL27" s="499"/>
      <c r="AM27" s="502"/>
      <c r="AN27" s="500"/>
      <c r="AO27" s="502"/>
      <c r="AP27" s="504"/>
    </row>
    <row r="28" spans="1:42" ht="26.25" customHeight="1">
      <c r="A28" s="494"/>
      <c r="B28" s="502"/>
      <c r="C28" s="500"/>
      <c r="D28" s="155" t="s">
        <v>6</v>
      </c>
      <c r="E28" s="157"/>
      <c r="F28" s="160" t="s">
        <v>2</v>
      </c>
      <c r="G28" s="502"/>
      <c r="H28" s="500"/>
      <c r="I28" s="533"/>
      <c r="J28" s="504"/>
      <c r="K28" s="76"/>
      <c r="L28" s="497"/>
      <c r="M28" s="544"/>
      <c r="N28" s="159" t="s">
        <v>31</v>
      </c>
      <c r="O28" s="83"/>
      <c r="P28" s="156" t="s">
        <v>15</v>
      </c>
      <c r="Q28" s="156"/>
      <c r="R28" s="156" t="s">
        <v>22</v>
      </c>
      <c r="S28" s="156"/>
      <c r="T28" s="160" t="s">
        <v>19</v>
      </c>
      <c r="U28" s="528"/>
      <c r="V28" s="502"/>
      <c r="W28" s="500"/>
      <c r="X28" s="507"/>
      <c r="Y28" s="508"/>
      <c r="Z28" s="509"/>
      <c r="AA28" s="510"/>
      <c r="AB28" s="510"/>
      <c r="AC28" s="529"/>
      <c r="AD28" s="528"/>
      <c r="AE28" s="505">
        <f>AF27*AH27</f>
        <v>0</v>
      </c>
      <c r="AF28" s="506"/>
      <c r="AG28" s="506"/>
      <c r="AH28" s="506"/>
      <c r="AI28" s="161" t="s">
        <v>2</v>
      </c>
      <c r="AJ28" s="523"/>
      <c r="AK28" s="525"/>
      <c r="AL28" s="526"/>
      <c r="AM28" s="502"/>
      <c r="AN28" s="500"/>
      <c r="AO28" s="502"/>
      <c r="AP28" s="504"/>
    </row>
    <row r="29" spans="1:42" ht="26.25" customHeight="1">
      <c r="A29" s="494"/>
      <c r="B29" s="502"/>
      <c r="C29" s="500"/>
      <c r="D29" s="155" t="s">
        <v>50</v>
      </c>
      <c r="E29" s="157"/>
      <c r="F29" s="160" t="s">
        <v>2</v>
      </c>
      <c r="G29" s="502"/>
      <c r="H29" s="500"/>
      <c r="I29" s="533"/>
      <c r="J29" s="504"/>
      <c r="K29" s="76"/>
      <c r="L29" s="497"/>
      <c r="M29" s="528" t="s">
        <v>8</v>
      </c>
      <c r="N29" s="537">
        <f>(O25*Q25*S25)+(O26*Q26*S26)+(O27*Q27*S27)+(O28*Q28*S28)</f>
        <v>0</v>
      </c>
      <c r="O29" s="538"/>
      <c r="P29" s="538"/>
      <c r="Q29" s="538"/>
      <c r="R29" s="538"/>
      <c r="S29" s="538"/>
      <c r="T29" s="529" t="s">
        <v>2</v>
      </c>
      <c r="U29" s="528"/>
      <c r="V29" s="502"/>
      <c r="W29" s="500"/>
      <c r="X29" s="507" t="s">
        <v>79</v>
      </c>
      <c r="Y29" s="537">
        <f>Z27*AB27</f>
        <v>0</v>
      </c>
      <c r="Z29" s="538"/>
      <c r="AA29" s="538"/>
      <c r="AB29" s="538"/>
      <c r="AC29" s="529" t="s">
        <v>2</v>
      </c>
      <c r="AD29" s="522" t="s">
        <v>5</v>
      </c>
      <c r="AE29" s="539"/>
      <c r="AF29" s="540"/>
      <c r="AG29" s="540"/>
      <c r="AH29" s="540"/>
      <c r="AI29" s="499" t="s">
        <v>2</v>
      </c>
      <c r="AJ29" s="522" t="s">
        <v>34</v>
      </c>
      <c r="AK29" s="501"/>
      <c r="AL29" s="499" t="s">
        <v>2</v>
      </c>
      <c r="AM29" s="502"/>
      <c r="AN29" s="500"/>
      <c r="AO29" s="502"/>
      <c r="AP29" s="504"/>
    </row>
    <row r="30" spans="1:42" ht="26.25" customHeight="1">
      <c r="A30" s="495"/>
      <c r="B30" s="527"/>
      <c r="C30" s="526"/>
      <c r="D30" s="85" t="s">
        <v>41</v>
      </c>
      <c r="E30" s="158"/>
      <c r="F30" s="161" t="s">
        <v>2</v>
      </c>
      <c r="G30" s="527"/>
      <c r="H30" s="526"/>
      <c r="I30" s="534"/>
      <c r="J30" s="535"/>
      <c r="K30" s="76"/>
      <c r="L30" s="497"/>
      <c r="M30" s="523"/>
      <c r="N30" s="505"/>
      <c r="O30" s="506"/>
      <c r="P30" s="506"/>
      <c r="Q30" s="506"/>
      <c r="R30" s="506"/>
      <c r="S30" s="506"/>
      <c r="T30" s="530"/>
      <c r="U30" s="523"/>
      <c r="V30" s="527"/>
      <c r="W30" s="526"/>
      <c r="X30" s="536"/>
      <c r="Y30" s="505"/>
      <c r="Z30" s="506"/>
      <c r="AA30" s="506"/>
      <c r="AB30" s="506"/>
      <c r="AC30" s="530"/>
      <c r="AD30" s="523"/>
      <c r="AE30" s="541"/>
      <c r="AF30" s="542"/>
      <c r="AG30" s="542"/>
      <c r="AH30" s="542"/>
      <c r="AI30" s="526"/>
      <c r="AJ30" s="523"/>
      <c r="AK30" s="527"/>
      <c r="AL30" s="526"/>
      <c r="AM30" s="502"/>
      <c r="AN30" s="500"/>
      <c r="AO30" s="502"/>
      <c r="AP30" s="504"/>
    </row>
    <row r="31" spans="1:42" ht="26.25" customHeight="1">
      <c r="A31" s="531">
        <v>5</v>
      </c>
      <c r="B31" s="501">
        <f>SUM(E31:E36)</f>
        <v>0</v>
      </c>
      <c r="C31" s="499" t="s">
        <v>2</v>
      </c>
      <c r="D31" s="153" t="s">
        <v>7</v>
      </c>
      <c r="E31" s="77"/>
      <c r="F31" s="78" t="s">
        <v>2</v>
      </c>
      <c r="G31" s="501">
        <f t="shared" ref="G31" si="2">AM31-AO31</f>
        <v>0</v>
      </c>
      <c r="H31" s="499" t="s">
        <v>2</v>
      </c>
      <c r="I31" s="532">
        <f>B31+G31</f>
        <v>0</v>
      </c>
      <c r="J31" s="503" t="s">
        <v>2</v>
      </c>
      <c r="K31" s="76"/>
      <c r="L31" s="543">
        <v>5</v>
      </c>
      <c r="M31" s="522" t="s">
        <v>80</v>
      </c>
      <c r="N31" s="79" t="s">
        <v>31</v>
      </c>
      <c r="O31" s="80"/>
      <c r="P31" s="81" t="s">
        <v>15</v>
      </c>
      <c r="Q31" s="81"/>
      <c r="R31" s="81" t="s">
        <v>22</v>
      </c>
      <c r="S31" s="81"/>
      <c r="T31" s="78" t="s">
        <v>19</v>
      </c>
      <c r="U31" s="522" t="s">
        <v>82</v>
      </c>
      <c r="V31" s="501"/>
      <c r="W31" s="499" t="s">
        <v>2</v>
      </c>
      <c r="X31" s="515" t="s">
        <v>4</v>
      </c>
      <c r="Y31" s="516"/>
      <c r="Z31" s="517"/>
      <c r="AA31" s="517"/>
      <c r="AB31" s="517"/>
      <c r="AC31" s="518"/>
      <c r="AD31" s="522" t="s">
        <v>9</v>
      </c>
      <c r="AE31" s="153" t="s">
        <v>31</v>
      </c>
      <c r="AF31" s="77"/>
      <c r="AG31" s="81" t="s">
        <v>15</v>
      </c>
      <c r="AH31" s="82"/>
      <c r="AI31" s="78" t="s">
        <v>23</v>
      </c>
      <c r="AJ31" s="522" t="s">
        <v>81</v>
      </c>
      <c r="AK31" s="524"/>
      <c r="AL31" s="499"/>
      <c r="AM31" s="501">
        <f>N35+V31+Y35+AE34+AE35+AE32+AK35</f>
        <v>0</v>
      </c>
      <c r="AN31" s="499" t="s">
        <v>2</v>
      </c>
      <c r="AO31" s="501">
        <f>B31</f>
        <v>0</v>
      </c>
      <c r="AP31" s="503" t="s">
        <v>2</v>
      </c>
    </row>
    <row r="32" spans="1:42" ht="26.25" customHeight="1">
      <c r="A32" s="494"/>
      <c r="B32" s="502"/>
      <c r="C32" s="500"/>
      <c r="D32" s="155" t="s">
        <v>0</v>
      </c>
      <c r="E32" s="157"/>
      <c r="F32" s="160" t="s">
        <v>2</v>
      </c>
      <c r="G32" s="502"/>
      <c r="H32" s="500"/>
      <c r="I32" s="533"/>
      <c r="J32" s="504"/>
      <c r="K32" s="76"/>
      <c r="L32" s="497"/>
      <c r="M32" s="528"/>
      <c r="N32" s="159" t="s">
        <v>31</v>
      </c>
      <c r="O32" s="83"/>
      <c r="P32" s="156" t="s">
        <v>15</v>
      </c>
      <c r="Q32" s="156"/>
      <c r="R32" s="156" t="s">
        <v>22</v>
      </c>
      <c r="S32" s="156"/>
      <c r="T32" s="160" t="s">
        <v>19</v>
      </c>
      <c r="U32" s="528"/>
      <c r="V32" s="502"/>
      <c r="W32" s="500"/>
      <c r="X32" s="507"/>
      <c r="Y32" s="519"/>
      <c r="Z32" s="520"/>
      <c r="AA32" s="520"/>
      <c r="AB32" s="520"/>
      <c r="AC32" s="521"/>
      <c r="AD32" s="523"/>
      <c r="AE32" s="505">
        <f>AF31*AH31</f>
        <v>0</v>
      </c>
      <c r="AF32" s="506"/>
      <c r="AG32" s="506"/>
      <c r="AH32" s="506"/>
      <c r="AI32" s="161" t="s">
        <v>2</v>
      </c>
      <c r="AJ32" s="523"/>
      <c r="AK32" s="525"/>
      <c r="AL32" s="526"/>
      <c r="AM32" s="502"/>
      <c r="AN32" s="500"/>
      <c r="AO32" s="502"/>
      <c r="AP32" s="504"/>
    </row>
    <row r="33" spans="1:42" ht="26.25" customHeight="1">
      <c r="A33" s="494"/>
      <c r="B33" s="502"/>
      <c r="C33" s="500"/>
      <c r="D33" s="155" t="s">
        <v>40</v>
      </c>
      <c r="E33" s="157"/>
      <c r="F33" s="160" t="s">
        <v>2</v>
      </c>
      <c r="G33" s="502"/>
      <c r="H33" s="500"/>
      <c r="I33" s="533"/>
      <c r="J33" s="504"/>
      <c r="K33" s="76"/>
      <c r="L33" s="497"/>
      <c r="M33" s="528"/>
      <c r="N33" s="159" t="s">
        <v>31</v>
      </c>
      <c r="O33" s="83"/>
      <c r="P33" s="156" t="s">
        <v>15</v>
      </c>
      <c r="Q33" s="156"/>
      <c r="R33" s="156" t="s">
        <v>22</v>
      </c>
      <c r="S33" s="156"/>
      <c r="T33" s="160" t="s">
        <v>19</v>
      </c>
      <c r="U33" s="528"/>
      <c r="V33" s="502"/>
      <c r="W33" s="500"/>
      <c r="X33" s="507" t="s">
        <v>80</v>
      </c>
      <c r="Y33" s="508" t="s">
        <v>32</v>
      </c>
      <c r="Z33" s="509"/>
      <c r="AA33" s="510" t="s">
        <v>33</v>
      </c>
      <c r="AB33" s="510"/>
      <c r="AC33" s="529" t="s">
        <v>16</v>
      </c>
      <c r="AD33" s="522" t="s">
        <v>10</v>
      </c>
      <c r="AE33" s="153" t="s">
        <v>31</v>
      </c>
      <c r="AF33" s="77"/>
      <c r="AG33" s="81" t="s">
        <v>15</v>
      </c>
      <c r="AH33" s="84"/>
      <c r="AI33" s="78" t="s">
        <v>43</v>
      </c>
      <c r="AJ33" s="522" t="s">
        <v>24</v>
      </c>
      <c r="AK33" s="524"/>
      <c r="AL33" s="499"/>
      <c r="AM33" s="502"/>
      <c r="AN33" s="500"/>
      <c r="AO33" s="502"/>
      <c r="AP33" s="504"/>
    </row>
    <row r="34" spans="1:42" ht="26.25" customHeight="1">
      <c r="A34" s="494"/>
      <c r="B34" s="502"/>
      <c r="C34" s="500"/>
      <c r="D34" s="155" t="s">
        <v>6</v>
      </c>
      <c r="E34" s="157"/>
      <c r="F34" s="160" t="s">
        <v>2</v>
      </c>
      <c r="G34" s="502"/>
      <c r="H34" s="500"/>
      <c r="I34" s="533"/>
      <c r="J34" s="504"/>
      <c r="K34" s="76"/>
      <c r="L34" s="497"/>
      <c r="M34" s="544"/>
      <c r="N34" s="159" t="s">
        <v>31</v>
      </c>
      <c r="O34" s="83"/>
      <c r="P34" s="156" t="s">
        <v>15</v>
      </c>
      <c r="Q34" s="156"/>
      <c r="R34" s="156" t="s">
        <v>22</v>
      </c>
      <c r="S34" s="156"/>
      <c r="T34" s="160" t="s">
        <v>19</v>
      </c>
      <c r="U34" s="528"/>
      <c r="V34" s="502"/>
      <c r="W34" s="500"/>
      <c r="X34" s="507"/>
      <c r="Y34" s="508"/>
      <c r="Z34" s="509"/>
      <c r="AA34" s="510"/>
      <c r="AB34" s="510"/>
      <c r="AC34" s="529"/>
      <c r="AD34" s="528"/>
      <c r="AE34" s="505">
        <f>AF33*AH33</f>
        <v>0</v>
      </c>
      <c r="AF34" s="506"/>
      <c r="AG34" s="506"/>
      <c r="AH34" s="506"/>
      <c r="AI34" s="161" t="s">
        <v>2</v>
      </c>
      <c r="AJ34" s="523"/>
      <c r="AK34" s="525"/>
      <c r="AL34" s="526"/>
      <c r="AM34" s="502"/>
      <c r="AN34" s="500"/>
      <c r="AO34" s="502"/>
      <c r="AP34" s="504"/>
    </row>
    <row r="35" spans="1:42" ht="26.25" customHeight="1">
      <c r="A35" s="494"/>
      <c r="B35" s="502"/>
      <c r="C35" s="500"/>
      <c r="D35" s="155" t="s">
        <v>50</v>
      </c>
      <c r="E35" s="157"/>
      <c r="F35" s="160" t="s">
        <v>2</v>
      </c>
      <c r="G35" s="502"/>
      <c r="H35" s="500"/>
      <c r="I35" s="533"/>
      <c r="J35" s="504"/>
      <c r="K35" s="76"/>
      <c r="L35" s="497"/>
      <c r="M35" s="528" t="s">
        <v>8</v>
      </c>
      <c r="N35" s="537">
        <f>(O31*Q31*S31)+(O32*Q32*S32)+(O33*Q33*S33)+(O34*Q34*S34)</f>
        <v>0</v>
      </c>
      <c r="O35" s="538"/>
      <c r="P35" s="538"/>
      <c r="Q35" s="538"/>
      <c r="R35" s="538"/>
      <c r="S35" s="538"/>
      <c r="T35" s="529" t="s">
        <v>2</v>
      </c>
      <c r="U35" s="528"/>
      <c r="V35" s="502"/>
      <c r="W35" s="500"/>
      <c r="X35" s="507" t="s">
        <v>79</v>
      </c>
      <c r="Y35" s="537">
        <f>Z33*AB33</f>
        <v>0</v>
      </c>
      <c r="Z35" s="538"/>
      <c r="AA35" s="538"/>
      <c r="AB35" s="538"/>
      <c r="AC35" s="529" t="s">
        <v>2</v>
      </c>
      <c r="AD35" s="522" t="s">
        <v>5</v>
      </c>
      <c r="AE35" s="539"/>
      <c r="AF35" s="540"/>
      <c r="AG35" s="540"/>
      <c r="AH35" s="540"/>
      <c r="AI35" s="499" t="s">
        <v>2</v>
      </c>
      <c r="AJ35" s="522" t="s">
        <v>34</v>
      </c>
      <c r="AK35" s="501"/>
      <c r="AL35" s="499" t="s">
        <v>2</v>
      </c>
      <c r="AM35" s="502"/>
      <c r="AN35" s="500"/>
      <c r="AO35" s="502"/>
      <c r="AP35" s="504"/>
    </row>
    <row r="36" spans="1:42" ht="26.25" customHeight="1" thickBot="1">
      <c r="A36" s="495"/>
      <c r="B36" s="527"/>
      <c r="C36" s="526"/>
      <c r="D36" s="85" t="s">
        <v>41</v>
      </c>
      <c r="E36" s="158"/>
      <c r="F36" s="161" t="s">
        <v>2</v>
      </c>
      <c r="G36" s="527"/>
      <c r="H36" s="526"/>
      <c r="I36" s="534"/>
      <c r="J36" s="535"/>
      <c r="K36" s="76"/>
      <c r="L36" s="497"/>
      <c r="M36" s="523"/>
      <c r="N36" s="505"/>
      <c r="O36" s="506"/>
      <c r="P36" s="506"/>
      <c r="Q36" s="506"/>
      <c r="R36" s="506"/>
      <c r="S36" s="506"/>
      <c r="T36" s="530"/>
      <c r="U36" s="523"/>
      <c r="V36" s="527"/>
      <c r="W36" s="526"/>
      <c r="X36" s="536"/>
      <c r="Y36" s="505"/>
      <c r="Z36" s="506"/>
      <c r="AA36" s="506"/>
      <c r="AB36" s="506"/>
      <c r="AC36" s="530"/>
      <c r="AD36" s="523"/>
      <c r="AE36" s="541"/>
      <c r="AF36" s="542"/>
      <c r="AG36" s="542"/>
      <c r="AH36" s="542"/>
      <c r="AI36" s="526"/>
      <c r="AJ36" s="523"/>
      <c r="AK36" s="547"/>
      <c r="AL36" s="546"/>
      <c r="AM36" s="547"/>
      <c r="AN36" s="546"/>
      <c r="AO36" s="547"/>
      <c r="AP36" s="548"/>
    </row>
    <row r="37" spans="1:42" s="90" customFormat="1" ht="26.25" customHeight="1" thickTop="1">
      <c r="A37" s="549" t="s">
        <v>35</v>
      </c>
      <c r="B37" s="552">
        <f>SUM(B7:B36)</f>
        <v>400000</v>
      </c>
      <c r="C37" s="555" t="s">
        <v>2</v>
      </c>
      <c r="D37" s="86" t="s">
        <v>7</v>
      </c>
      <c r="E37" s="87">
        <f t="shared" ref="E37:E42" si="3">E7+E13+E19+E25+E31</f>
        <v>0</v>
      </c>
      <c r="F37" s="88" t="s">
        <v>2</v>
      </c>
      <c r="G37" s="552">
        <f>SUM(G7:G36)</f>
        <v>246000</v>
      </c>
      <c r="H37" s="555" t="s">
        <v>2</v>
      </c>
      <c r="I37" s="558">
        <f>SUM(I7:I36)</f>
        <v>646000</v>
      </c>
      <c r="J37" s="561" t="s">
        <v>2</v>
      </c>
      <c r="K37" s="89"/>
      <c r="L37" s="567" t="s">
        <v>17</v>
      </c>
      <c r="M37" s="564" t="s">
        <v>10</v>
      </c>
      <c r="N37" s="552">
        <f>N11+N17+N23+N29+N35</f>
        <v>480000</v>
      </c>
      <c r="O37" s="558"/>
      <c r="P37" s="558"/>
      <c r="Q37" s="558"/>
      <c r="R37" s="558"/>
      <c r="S37" s="558"/>
      <c r="T37" s="555" t="s">
        <v>2</v>
      </c>
      <c r="U37" s="564" t="s">
        <v>5</v>
      </c>
      <c r="V37" s="552">
        <f>SUM(V7:V36)</f>
        <v>45000</v>
      </c>
      <c r="W37" s="555" t="s">
        <v>2</v>
      </c>
      <c r="X37" s="564" t="s">
        <v>51</v>
      </c>
      <c r="Y37" s="552">
        <f>Y11+Y17+Y23+Y29+Y35</f>
        <v>20000</v>
      </c>
      <c r="Z37" s="558"/>
      <c r="AA37" s="558"/>
      <c r="AB37" s="558"/>
      <c r="AC37" s="555" t="s">
        <v>2</v>
      </c>
      <c r="AD37" s="564" t="s">
        <v>78</v>
      </c>
      <c r="AE37" s="558">
        <f>AE8+AE10+AE11+AE14+AE16+AE17+AE20+AE22+AE23+AE26+AE28+AE29+AE32+AE34+AE35</f>
        <v>76000</v>
      </c>
      <c r="AF37" s="558"/>
      <c r="AG37" s="558"/>
      <c r="AH37" s="558"/>
      <c r="AI37" s="555" t="s">
        <v>2</v>
      </c>
      <c r="AJ37" s="564" t="s">
        <v>14</v>
      </c>
      <c r="AK37" s="570">
        <f>AK11+AK17+AK23+AK29+AK35</f>
        <v>25000</v>
      </c>
      <c r="AL37" s="556" t="s">
        <v>2</v>
      </c>
      <c r="AM37" s="573" t="s">
        <v>77</v>
      </c>
      <c r="AN37" s="574"/>
      <c r="AO37" s="573" t="s">
        <v>76</v>
      </c>
      <c r="AP37" s="576"/>
    </row>
    <row r="38" spans="1:42" s="90" customFormat="1" ht="26.25" customHeight="1">
      <c r="A38" s="550"/>
      <c r="B38" s="553"/>
      <c r="C38" s="556"/>
      <c r="D38" s="155" t="s">
        <v>0</v>
      </c>
      <c r="E38" s="91">
        <f t="shared" si="3"/>
        <v>0</v>
      </c>
      <c r="F38" s="160" t="s">
        <v>2</v>
      </c>
      <c r="G38" s="553"/>
      <c r="H38" s="556"/>
      <c r="I38" s="559"/>
      <c r="J38" s="562"/>
      <c r="K38" s="89"/>
      <c r="L38" s="568"/>
      <c r="M38" s="565"/>
      <c r="N38" s="553"/>
      <c r="O38" s="559"/>
      <c r="P38" s="559"/>
      <c r="Q38" s="559"/>
      <c r="R38" s="559"/>
      <c r="S38" s="559"/>
      <c r="T38" s="556"/>
      <c r="U38" s="565"/>
      <c r="V38" s="553"/>
      <c r="W38" s="556"/>
      <c r="X38" s="565"/>
      <c r="Y38" s="553"/>
      <c r="Z38" s="559"/>
      <c r="AA38" s="559"/>
      <c r="AB38" s="559"/>
      <c r="AC38" s="556"/>
      <c r="AD38" s="565"/>
      <c r="AE38" s="559"/>
      <c r="AF38" s="559"/>
      <c r="AG38" s="559"/>
      <c r="AH38" s="559"/>
      <c r="AI38" s="556"/>
      <c r="AJ38" s="565"/>
      <c r="AK38" s="571"/>
      <c r="AL38" s="556"/>
      <c r="AM38" s="575"/>
      <c r="AN38" s="575"/>
      <c r="AO38" s="575"/>
      <c r="AP38" s="577"/>
    </row>
    <row r="39" spans="1:42" ht="26.25" customHeight="1">
      <c r="A39" s="550"/>
      <c r="B39" s="553"/>
      <c r="C39" s="556"/>
      <c r="D39" s="155" t="s">
        <v>40</v>
      </c>
      <c r="E39" s="91">
        <f t="shared" si="3"/>
        <v>250000</v>
      </c>
      <c r="F39" s="160" t="s">
        <v>2</v>
      </c>
      <c r="G39" s="553"/>
      <c r="H39" s="556"/>
      <c r="I39" s="559"/>
      <c r="J39" s="562"/>
      <c r="L39" s="568"/>
      <c r="M39" s="565"/>
      <c r="N39" s="553"/>
      <c r="O39" s="559"/>
      <c r="P39" s="559"/>
      <c r="Q39" s="559"/>
      <c r="R39" s="559"/>
      <c r="S39" s="559"/>
      <c r="T39" s="556"/>
      <c r="U39" s="565"/>
      <c r="V39" s="553"/>
      <c r="W39" s="556"/>
      <c r="X39" s="565"/>
      <c r="Y39" s="553"/>
      <c r="Z39" s="559"/>
      <c r="AA39" s="559"/>
      <c r="AB39" s="559"/>
      <c r="AC39" s="556"/>
      <c r="AD39" s="565"/>
      <c r="AE39" s="559"/>
      <c r="AF39" s="559"/>
      <c r="AG39" s="559"/>
      <c r="AH39" s="559"/>
      <c r="AI39" s="556"/>
      <c r="AJ39" s="565"/>
      <c r="AK39" s="571"/>
      <c r="AL39" s="556"/>
      <c r="AM39" s="578">
        <f>SUM(AM7:AM36)</f>
        <v>646000</v>
      </c>
      <c r="AN39" s="579" t="s">
        <v>2</v>
      </c>
      <c r="AO39" s="578">
        <f>SUM(AO7:AO36)</f>
        <v>400000</v>
      </c>
      <c r="AP39" s="580" t="s">
        <v>2</v>
      </c>
    </row>
    <row r="40" spans="1:42" ht="26.25" customHeight="1">
      <c r="A40" s="550"/>
      <c r="B40" s="553"/>
      <c r="C40" s="556"/>
      <c r="D40" s="155" t="s">
        <v>6</v>
      </c>
      <c r="E40" s="91">
        <f t="shared" si="3"/>
        <v>0</v>
      </c>
      <c r="F40" s="160" t="s">
        <v>2</v>
      </c>
      <c r="G40" s="553"/>
      <c r="H40" s="556"/>
      <c r="I40" s="559"/>
      <c r="J40" s="562"/>
      <c r="L40" s="568"/>
      <c r="M40" s="565"/>
      <c r="N40" s="553"/>
      <c r="O40" s="559"/>
      <c r="P40" s="559"/>
      <c r="Q40" s="559"/>
      <c r="R40" s="559"/>
      <c r="S40" s="559"/>
      <c r="T40" s="556"/>
      <c r="U40" s="565"/>
      <c r="V40" s="553"/>
      <c r="W40" s="556"/>
      <c r="X40" s="565"/>
      <c r="Y40" s="553"/>
      <c r="Z40" s="559"/>
      <c r="AA40" s="559"/>
      <c r="AB40" s="559"/>
      <c r="AC40" s="556"/>
      <c r="AD40" s="565"/>
      <c r="AE40" s="559"/>
      <c r="AF40" s="559"/>
      <c r="AG40" s="559"/>
      <c r="AH40" s="559"/>
      <c r="AI40" s="556"/>
      <c r="AJ40" s="565"/>
      <c r="AK40" s="571"/>
      <c r="AL40" s="556"/>
      <c r="AM40" s="553"/>
      <c r="AN40" s="556"/>
      <c r="AO40" s="553"/>
      <c r="AP40" s="562"/>
    </row>
    <row r="41" spans="1:42" ht="26.25" customHeight="1">
      <c r="A41" s="550"/>
      <c r="B41" s="553"/>
      <c r="C41" s="556"/>
      <c r="D41" s="155" t="s">
        <v>50</v>
      </c>
      <c r="E41" s="91">
        <f t="shared" si="3"/>
        <v>0</v>
      </c>
      <c r="F41" s="160" t="s">
        <v>2</v>
      </c>
      <c r="G41" s="553"/>
      <c r="H41" s="556"/>
      <c r="I41" s="559"/>
      <c r="J41" s="562"/>
      <c r="L41" s="568"/>
      <c r="M41" s="565"/>
      <c r="N41" s="553"/>
      <c r="O41" s="559"/>
      <c r="P41" s="559"/>
      <c r="Q41" s="559"/>
      <c r="R41" s="559"/>
      <c r="S41" s="559"/>
      <c r="T41" s="556"/>
      <c r="U41" s="565"/>
      <c r="V41" s="553"/>
      <c r="W41" s="556"/>
      <c r="X41" s="565"/>
      <c r="Y41" s="553"/>
      <c r="Z41" s="559"/>
      <c r="AA41" s="559"/>
      <c r="AB41" s="559"/>
      <c r="AC41" s="556"/>
      <c r="AD41" s="565"/>
      <c r="AE41" s="559"/>
      <c r="AF41" s="559"/>
      <c r="AG41" s="559"/>
      <c r="AH41" s="559"/>
      <c r="AI41" s="556"/>
      <c r="AJ41" s="565"/>
      <c r="AK41" s="571"/>
      <c r="AL41" s="556"/>
      <c r="AM41" s="553"/>
      <c r="AN41" s="556"/>
      <c r="AO41" s="553"/>
      <c r="AP41" s="562"/>
    </row>
    <row r="42" spans="1:42" ht="26.25" customHeight="1" thickBot="1">
      <c r="A42" s="551"/>
      <c r="B42" s="554"/>
      <c r="C42" s="557"/>
      <c r="D42" s="92" t="s">
        <v>41</v>
      </c>
      <c r="E42" s="93">
        <f t="shared" si="3"/>
        <v>150000</v>
      </c>
      <c r="F42" s="94" t="s">
        <v>2</v>
      </c>
      <c r="G42" s="554"/>
      <c r="H42" s="557"/>
      <c r="I42" s="560"/>
      <c r="J42" s="563"/>
      <c r="L42" s="569"/>
      <c r="M42" s="566"/>
      <c r="N42" s="554"/>
      <c r="O42" s="560"/>
      <c r="P42" s="560"/>
      <c r="Q42" s="560"/>
      <c r="R42" s="560"/>
      <c r="S42" s="560"/>
      <c r="T42" s="557"/>
      <c r="U42" s="566"/>
      <c r="V42" s="554"/>
      <c r="W42" s="557"/>
      <c r="X42" s="566"/>
      <c r="Y42" s="554"/>
      <c r="Z42" s="560"/>
      <c r="AA42" s="560"/>
      <c r="AB42" s="560"/>
      <c r="AC42" s="557"/>
      <c r="AD42" s="566"/>
      <c r="AE42" s="560"/>
      <c r="AF42" s="560"/>
      <c r="AG42" s="560"/>
      <c r="AH42" s="560"/>
      <c r="AI42" s="557"/>
      <c r="AJ42" s="566"/>
      <c r="AK42" s="572"/>
      <c r="AL42" s="557"/>
      <c r="AM42" s="554"/>
      <c r="AN42" s="557"/>
      <c r="AO42" s="554"/>
      <c r="AP42" s="563"/>
    </row>
    <row r="43" spans="1:42" ht="26.25" customHeight="1">
      <c r="A43" s="73"/>
    </row>
    <row r="44" spans="1:42" ht="26.25" customHeight="1">
      <c r="A44" s="73"/>
    </row>
    <row r="45" spans="1:42" ht="26.25" customHeight="1">
      <c r="A45" s="73"/>
    </row>
    <row r="46" spans="1:42" ht="26.25" customHeight="1">
      <c r="A46" s="73"/>
    </row>
  </sheetData>
  <mergeCells count="265">
    <mergeCell ref="AI37:AI42"/>
    <mergeCell ref="AJ37:AJ42"/>
    <mergeCell ref="AK37:AK42"/>
    <mergeCell ref="AL37:AL42"/>
    <mergeCell ref="AM37:AN38"/>
    <mergeCell ref="AO37:AP38"/>
    <mergeCell ref="AM39:AM42"/>
    <mergeCell ref="AN39:AN42"/>
    <mergeCell ref="AO39:AO42"/>
    <mergeCell ref="AP39:AP42"/>
    <mergeCell ref="AC37:AC42"/>
    <mergeCell ref="AD37:AD42"/>
    <mergeCell ref="AE37:AH42"/>
    <mergeCell ref="L37:L42"/>
    <mergeCell ref="M37:M42"/>
    <mergeCell ref="N37:S42"/>
    <mergeCell ref="T37:T42"/>
    <mergeCell ref="U37:U42"/>
    <mergeCell ref="V37:V42"/>
    <mergeCell ref="A37:A42"/>
    <mergeCell ref="B37:B42"/>
    <mergeCell ref="C37:C42"/>
    <mergeCell ref="G37:G42"/>
    <mergeCell ref="H37:H42"/>
    <mergeCell ref="I37:I42"/>
    <mergeCell ref="J37:J42"/>
    <mergeCell ref="X35:X36"/>
    <mergeCell ref="Y35:AB36"/>
    <mergeCell ref="J31:J36"/>
    <mergeCell ref="L31:L36"/>
    <mergeCell ref="M31:M34"/>
    <mergeCell ref="U31:U36"/>
    <mergeCell ref="V31:V36"/>
    <mergeCell ref="W31:W36"/>
    <mergeCell ref="M35:M36"/>
    <mergeCell ref="N35:S36"/>
    <mergeCell ref="W37:W42"/>
    <mergeCell ref="X37:X42"/>
    <mergeCell ref="Y37:AB42"/>
    <mergeCell ref="T35:T36"/>
    <mergeCell ref="AN31:AN36"/>
    <mergeCell ref="AO31:AO36"/>
    <mergeCell ref="AP31:AP36"/>
    <mergeCell ref="AE32:AH32"/>
    <mergeCell ref="X33:X34"/>
    <mergeCell ref="Y33:Y34"/>
    <mergeCell ref="Z33:Z34"/>
    <mergeCell ref="AA33:AA34"/>
    <mergeCell ref="AB33:AB34"/>
    <mergeCell ref="AC33:AC34"/>
    <mergeCell ref="X31:X32"/>
    <mergeCell ref="Y31:AC32"/>
    <mergeCell ref="AD31:AD32"/>
    <mergeCell ref="AJ31:AJ32"/>
    <mergeCell ref="AK31:AL32"/>
    <mergeCell ref="AM31:AM36"/>
    <mergeCell ref="AD33:AD34"/>
    <mergeCell ref="AJ33:AJ34"/>
    <mergeCell ref="AK33:AL34"/>
    <mergeCell ref="AE34:AH34"/>
    <mergeCell ref="AJ35:AJ36"/>
    <mergeCell ref="AK35:AK36"/>
    <mergeCell ref="AL35:AL36"/>
    <mergeCell ref="AC35:AC36"/>
    <mergeCell ref="AI29:AI30"/>
    <mergeCell ref="AJ29:AJ30"/>
    <mergeCell ref="AK29:AK30"/>
    <mergeCell ref="AL29:AL30"/>
    <mergeCell ref="A31:A36"/>
    <mergeCell ref="B31:B36"/>
    <mergeCell ref="C31:C36"/>
    <mergeCell ref="G31:G36"/>
    <mergeCell ref="H31:H36"/>
    <mergeCell ref="I31:I36"/>
    <mergeCell ref="I25:I30"/>
    <mergeCell ref="J25:J30"/>
    <mergeCell ref="L25:L30"/>
    <mergeCell ref="AD35:AD36"/>
    <mergeCell ref="AE35:AH36"/>
    <mergeCell ref="AI35:AI36"/>
    <mergeCell ref="AM25:AM30"/>
    <mergeCell ref="AN25:AN30"/>
    <mergeCell ref="AO25:AO30"/>
    <mergeCell ref="AP25:AP30"/>
    <mergeCell ref="AE26:AH26"/>
    <mergeCell ref="X27:X28"/>
    <mergeCell ref="Y27:Y28"/>
    <mergeCell ref="Z27:Z28"/>
    <mergeCell ref="AA27:AA28"/>
    <mergeCell ref="AB27:AB28"/>
    <mergeCell ref="X25:X26"/>
    <mergeCell ref="Y25:AC26"/>
    <mergeCell ref="AD25:AD26"/>
    <mergeCell ref="AJ25:AJ26"/>
    <mergeCell ref="AK25:AL26"/>
    <mergeCell ref="AC27:AC28"/>
    <mergeCell ref="AD27:AD28"/>
    <mergeCell ref="AJ27:AJ28"/>
    <mergeCell ref="AK27:AL28"/>
    <mergeCell ref="AE28:AH28"/>
    <mergeCell ref="X29:X30"/>
    <mergeCell ref="Y29:AB30"/>
    <mergeCell ref="AC29:AC30"/>
    <mergeCell ref="AD29:AD30"/>
    <mergeCell ref="AE23:AH24"/>
    <mergeCell ref="AI23:AI24"/>
    <mergeCell ref="AJ23:AJ24"/>
    <mergeCell ref="AK23:AK24"/>
    <mergeCell ref="AL23:AL24"/>
    <mergeCell ref="A25:A30"/>
    <mergeCell ref="B25:B30"/>
    <mergeCell ref="C25:C30"/>
    <mergeCell ref="G25:G30"/>
    <mergeCell ref="H25:H30"/>
    <mergeCell ref="M23:M24"/>
    <mergeCell ref="N23:S24"/>
    <mergeCell ref="T23:T24"/>
    <mergeCell ref="X23:X24"/>
    <mergeCell ref="Y23:AB24"/>
    <mergeCell ref="AC23:AC24"/>
    <mergeCell ref="M29:M30"/>
    <mergeCell ref="N29:S30"/>
    <mergeCell ref="T29:T30"/>
    <mergeCell ref="AE29:AH30"/>
    <mergeCell ref="W25:W30"/>
    <mergeCell ref="M25:M28"/>
    <mergeCell ref="U25:U30"/>
    <mergeCell ref="V25:V30"/>
    <mergeCell ref="AJ19:AJ20"/>
    <mergeCell ref="AK19:AL20"/>
    <mergeCell ref="AM19:AM24"/>
    <mergeCell ref="AN19:AN24"/>
    <mergeCell ref="AO19:AO24"/>
    <mergeCell ref="AP19:AP24"/>
    <mergeCell ref="AJ21:AJ22"/>
    <mergeCell ref="AK21:AL22"/>
    <mergeCell ref="U19:U24"/>
    <mergeCell ref="V19:V24"/>
    <mergeCell ref="W19:W24"/>
    <mergeCell ref="X19:X20"/>
    <mergeCell ref="Y19:AC20"/>
    <mergeCell ref="AD19:AD20"/>
    <mergeCell ref="AD23:AD24"/>
    <mergeCell ref="AE20:AH20"/>
    <mergeCell ref="X21:X22"/>
    <mergeCell ref="Y21:Y22"/>
    <mergeCell ref="Z21:Z22"/>
    <mergeCell ref="AA21:AA22"/>
    <mergeCell ref="AB21:AB22"/>
    <mergeCell ref="AC21:AC22"/>
    <mergeCell ref="AD21:AD22"/>
    <mergeCell ref="AE22:AH22"/>
    <mergeCell ref="AD17:AD18"/>
    <mergeCell ref="AE17:AH18"/>
    <mergeCell ref="AI17:AI18"/>
    <mergeCell ref="AJ17:AJ18"/>
    <mergeCell ref="AK17:AK18"/>
    <mergeCell ref="L13:L18"/>
    <mergeCell ref="M13:M16"/>
    <mergeCell ref="U13:U18"/>
    <mergeCell ref="V13:V18"/>
    <mergeCell ref="W13:W18"/>
    <mergeCell ref="M17:M18"/>
    <mergeCell ref="N17:S18"/>
    <mergeCell ref="T17:T18"/>
    <mergeCell ref="A19:A24"/>
    <mergeCell ref="B19:B24"/>
    <mergeCell ref="C19:C24"/>
    <mergeCell ref="G19:G24"/>
    <mergeCell ref="H19:H24"/>
    <mergeCell ref="I19:I24"/>
    <mergeCell ref="J19:J24"/>
    <mergeCell ref="L19:L24"/>
    <mergeCell ref="M19:M22"/>
    <mergeCell ref="AO13:AO18"/>
    <mergeCell ref="AP13:AP18"/>
    <mergeCell ref="AE14:AH14"/>
    <mergeCell ref="X15:X16"/>
    <mergeCell ref="Y15:Y16"/>
    <mergeCell ref="Z15:Z16"/>
    <mergeCell ref="AA15:AA16"/>
    <mergeCell ref="AB15:AB16"/>
    <mergeCell ref="AC15:AC16"/>
    <mergeCell ref="AD15:AD16"/>
    <mergeCell ref="Y13:AC14"/>
    <mergeCell ref="AD13:AD14"/>
    <mergeCell ref="AJ13:AJ14"/>
    <mergeCell ref="AK13:AL14"/>
    <mergeCell ref="AM13:AM18"/>
    <mergeCell ref="AN13:AN18"/>
    <mergeCell ref="AJ15:AJ16"/>
    <mergeCell ref="AK15:AL16"/>
    <mergeCell ref="AE16:AH16"/>
    <mergeCell ref="Y17:AB18"/>
    <mergeCell ref="X13:X14"/>
    <mergeCell ref="X17:X18"/>
    <mergeCell ref="AL17:AL18"/>
    <mergeCell ref="AC17:AC18"/>
    <mergeCell ref="AD11:AD12"/>
    <mergeCell ref="AE11:AH12"/>
    <mergeCell ref="AI11:AI12"/>
    <mergeCell ref="J7:J12"/>
    <mergeCell ref="L7:L12"/>
    <mergeCell ref="M7:M10"/>
    <mergeCell ref="U7:U12"/>
    <mergeCell ref="V7:V12"/>
    <mergeCell ref="W7:W12"/>
    <mergeCell ref="M11:M12"/>
    <mergeCell ref="N11:S12"/>
    <mergeCell ref="A13:A18"/>
    <mergeCell ref="B13:B18"/>
    <mergeCell ref="C13:C18"/>
    <mergeCell ref="G13:G18"/>
    <mergeCell ref="H13:H18"/>
    <mergeCell ref="I13:I18"/>
    <mergeCell ref="J13:J18"/>
    <mergeCell ref="X11:X12"/>
    <mergeCell ref="Y11:AB12"/>
    <mergeCell ref="T11:T12"/>
    <mergeCell ref="A7:A12"/>
    <mergeCell ref="B7:B12"/>
    <mergeCell ref="C7:C12"/>
    <mergeCell ref="G7:G12"/>
    <mergeCell ref="H7:H12"/>
    <mergeCell ref="I7:I12"/>
    <mergeCell ref="AN7:AN12"/>
    <mergeCell ref="AO7:AO12"/>
    <mergeCell ref="AP7:AP12"/>
    <mergeCell ref="AE8:AH8"/>
    <mergeCell ref="X9:X10"/>
    <mergeCell ref="Y9:Y10"/>
    <mergeCell ref="Z9:Z10"/>
    <mergeCell ref="AA9:AA10"/>
    <mergeCell ref="AB9:AB10"/>
    <mergeCell ref="AC9:AC10"/>
    <mergeCell ref="X7:X8"/>
    <mergeCell ref="Y7:AC8"/>
    <mergeCell ref="AD7:AD8"/>
    <mergeCell ref="AJ7:AJ8"/>
    <mergeCell ref="AK7:AL8"/>
    <mergeCell ref="AM7:AM12"/>
    <mergeCell ref="AD9:AD10"/>
    <mergeCell ref="AJ9:AJ10"/>
    <mergeCell ref="AK9:AL10"/>
    <mergeCell ref="AE10:AH10"/>
    <mergeCell ref="AJ11:AJ12"/>
    <mergeCell ref="AK11:AK12"/>
    <mergeCell ref="AL11:AL12"/>
    <mergeCell ref="AC11:AC12"/>
    <mergeCell ref="U4:W6"/>
    <mergeCell ref="X4:AC6"/>
    <mergeCell ref="AD4:AI6"/>
    <mergeCell ref="AJ4:AL6"/>
    <mergeCell ref="AM4:AN6"/>
    <mergeCell ref="AO4:AP6"/>
    <mergeCell ref="A2:AP2"/>
    <mergeCell ref="A3:B3"/>
    <mergeCell ref="L3:O3"/>
    <mergeCell ref="A4:A6"/>
    <mergeCell ref="B4:C6"/>
    <mergeCell ref="D4:F6"/>
    <mergeCell ref="G4:H6"/>
    <mergeCell ref="I4:J6"/>
    <mergeCell ref="L4:L6"/>
    <mergeCell ref="M4:T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3" orientation="landscape" r:id="rId1"/>
  <headerFooter alignWithMargins="0">
    <oddHeader>&amp;L&amp;14【様式２-３】</oddHeader>
  </headerFooter>
  <rowBreaks count="1" manualBreakCount="1">
    <brk id="40" max="41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71"/>
  <sheetViews>
    <sheetView view="pageBreakPreview" topLeftCell="A46" zoomScaleNormal="85" zoomScaleSheetLayoutView="100" workbookViewId="0">
      <selection activeCell="Z15" sqref="Z15:AC15"/>
    </sheetView>
  </sheetViews>
  <sheetFormatPr defaultColWidth="3.75" defaultRowHeight="37.5" customHeight="1"/>
  <cols>
    <col min="1" max="1" width="4" style="23" bestFit="1" customWidth="1"/>
    <col min="2" max="17" width="3.75" style="2"/>
    <col min="18" max="20" width="3.75" style="22"/>
    <col min="21" max="16384" width="3.75" style="2"/>
  </cols>
  <sheetData>
    <row r="1" spans="1:59" ht="22.5" customHeight="1" thickBot="1">
      <c r="A1" s="2"/>
    </row>
    <row r="2" spans="1:59" ht="33.75" customHeight="1">
      <c r="A2" s="591" t="s">
        <v>91</v>
      </c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591"/>
      <c r="P2" s="591"/>
      <c r="Q2" s="591"/>
      <c r="R2" s="591"/>
      <c r="S2" s="591"/>
      <c r="T2" s="591"/>
      <c r="U2" s="591"/>
      <c r="V2" s="592"/>
      <c r="W2" s="588" t="s">
        <v>25</v>
      </c>
      <c r="X2" s="589"/>
      <c r="Y2" s="590"/>
      <c r="Z2" s="581">
        <v>1</v>
      </c>
      <c r="AA2" s="581"/>
      <c r="AB2" s="581"/>
      <c r="AC2" s="581"/>
      <c r="AD2" s="581"/>
      <c r="AF2" s="34" t="s">
        <v>36</v>
      </c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2"/>
    </row>
    <row r="3" spans="1:59" ht="33.75" customHeight="1">
      <c r="A3" s="31" t="s">
        <v>90</v>
      </c>
      <c r="B3" s="599" t="s">
        <v>89</v>
      </c>
      <c r="C3" s="600"/>
      <c r="D3" s="601"/>
      <c r="E3" s="599" t="s">
        <v>26</v>
      </c>
      <c r="F3" s="600"/>
      <c r="G3" s="600"/>
      <c r="H3" s="600"/>
      <c r="I3" s="601"/>
      <c r="J3" s="599" t="s">
        <v>21</v>
      </c>
      <c r="K3" s="600"/>
      <c r="L3" s="600"/>
      <c r="M3" s="600"/>
      <c r="N3" s="601"/>
      <c r="O3" s="599" t="s">
        <v>18</v>
      </c>
      <c r="P3" s="600"/>
      <c r="Q3" s="601"/>
      <c r="R3" s="599" t="s">
        <v>20</v>
      </c>
      <c r="S3" s="600"/>
      <c r="T3" s="601"/>
      <c r="U3" s="596" t="s">
        <v>88</v>
      </c>
      <c r="V3" s="596"/>
      <c r="W3" s="596"/>
      <c r="X3" s="596"/>
      <c r="Y3" s="596"/>
      <c r="Z3" s="599" t="s">
        <v>87</v>
      </c>
      <c r="AA3" s="600"/>
      <c r="AB3" s="600"/>
      <c r="AC3" s="600"/>
      <c r="AD3" s="601"/>
      <c r="AF3" s="29"/>
      <c r="BG3" s="28"/>
    </row>
    <row r="4" spans="1:59" ht="41.25" customHeight="1">
      <c r="A4" s="30">
        <v>1</v>
      </c>
      <c r="B4" s="197" t="s">
        <v>53</v>
      </c>
      <c r="C4" s="195"/>
      <c r="D4" s="196"/>
      <c r="E4" s="197" t="s">
        <v>198</v>
      </c>
      <c r="F4" s="195"/>
      <c r="G4" s="195"/>
      <c r="H4" s="195"/>
      <c r="I4" s="196"/>
      <c r="J4" s="593" t="s">
        <v>199</v>
      </c>
      <c r="K4" s="594"/>
      <c r="L4" s="594"/>
      <c r="M4" s="594"/>
      <c r="N4" s="595"/>
      <c r="O4" s="593" t="s">
        <v>161</v>
      </c>
      <c r="P4" s="594"/>
      <c r="Q4" s="595"/>
      <c r="R4" s="593" t="s">
        <v>200</v>
      </c>
      <c r="S4" s="594"/>
      <c r="T4" s="595"/>
      <c r="U4" s="597">
        <v>1500</v>
      </c>
      <c r="V4" s="598"/>
      <c r="W4" s="598"/>
      <c r="X4" s="598"/>
      <c r="Y4" s="27" t="s">
        <v>175</v>
      </c>
      <c r="Z4" s="602">
        <f>(U4)*2</f>
        <v>3000</v>
      </c>
      <c r="AA4" s="603"/>
      <c r="AB4" s="603"/>
      <c r="AC4" s="603"/>
      <c r="AD4" s="27" t="s">
        <v>175</v>
      </c>
      <c r="AF4" s="29"/>
      <c r="BG4" s="28"/>
    </row>
    <row r="5" spans="1:59" ht="41.25" customHeight="1">
      <c r="A5" s="30">
        <v>2</v>
      </c>
      <c r="B5" s="197" t="s">
        <v>53</v>
      </c>
      <c r="C5" s="195"/>
      <c r="D5" s="196"/>
      <c r="E5" s="197" t="s">
        <v>198</v>
      </c>
      <c r="F5" s="195"/>
      <c r="G5" s="195"/>
      <c r="H5" s="195"/>
      <c r="I5" s="196"/>
      <c r="J5" s="593" t="s">
        <v>201</v>
      </c>
      <c r="K5" s="594"/>
      <c r="L5" s="594"/>
      <c r="M5" s="594"/>
      <c r="N5" s="595"/>
      <c r="O5" s="593" t="s">
        <v>161</v>
      </c>
      <c r="P5" s="594"/>
      <c r="Q5" s="595"/>
      <c r="R5" s="593" t="s">
        <v>200</v>
      </c>
      <c r="S5" s="594"/>
      <c r="T5" s="595"/>
      <c r="U5" s="597">
        <v>1000</v>
      </c>
      <c r="V5" s="598"/>
      <c r="W5" s="598"/>
      <c r="X5" s="598"/>
      <c r="Y5" s="27" t="s">
        <v>175</v>
      </c>
      <c r="Z5" s="602">
        <f t="shared" ref="Z5:Z6" si="0">(U5)*2</f>
        <v>2000</v>
      </c>
      <c r="AA5" s="603"/>
      <c r="AB5" s="603"/>
      <c r="AC5" s="603"/>
      <c r="AD5" s="27" t="s">
        <v>175</v>
      </c>
      <c r="AF5" s="29"/>
      <c r="BG5" s="28"/>
    </row>
    <row r="6" spans="1:59" ht="41.25" customHeight="1">
      <c r="A6" s="30">
        <v>3</v>
      </c>
      <c r="B6" s="197" t="s">
        <v>53</v>
      </c>
      <c r="C6" s="195"/>
      <c r="D6" s="196"/>
      <c r="E6" s="197" t="s">
        <v>198</v>
      </c>
      <c r="F6" s="195"/>
      <c r="G6" s="195"/>
      <c r="H6" s="195"/>
      <c r="I6" s="196"/>
      <c r="J6" s="593" t="s">
        <v>202</v>
      </c>
      <c r="K6" s="594"/>
      <c r="L6" s="594"/>
      <c r="M6" s="594"/>
      <c r="N6" s="595"/>
      <c r="O6" s="593" t="s">
        <v>161</v>
      </c>
      <c r="P6" s="594"/>
      <c r="Q6" s="595"/>
      <c r="R6" s="593" t="s">
        <v>200</v>
      </c>
      <c r="S6" s="594"/>
      <c r="T6" s="595"/>
      <c r="U6" s="597">
        <v>500</v>
      </c>
      <c r="V6" s="598"/>
      <c r="W6" s="598"/>
      <c r="X6" s="598"/>
      <c r="Y6" s="27" t="s">
        <v>175</v>
      </c>
      <c r="Z6" s="602">
        <f t="shared" si="0"/>
        <v>1000</v>
      </c>
      <c r="AA6" s="603"/>
      <c r="AB6" s="603"/>
      <c r="AC6" s="603"/>
      <c r="AD6" s="27" t="s">
        <v>175</v>
      </c>
      <c r="AF6" s="29"/>
      <c r="BG6" s="28"/>
    </row>
    <row r="7" spans="1:59" ht="41.25" customHeight="1">
      <c r="A7" s="30">
        <v>4</v>
      </c>
      <c r="B7" s="197" t="s">
        <v>53</v>
      </c>
      <c r="C7" s="195"/>
      <c r="D7" s="196"/>
      <c r="E7" s="197" t="s">
        <v>198</v>
      </c>
      <c r="F7" s="195"/>
      <c r="G7" s="195"/>
      <c r="H7" s="195"/>
      <c r="I7" s="196"/>
      <c r="J7" s="593" t="s">
        <v>203</v>
      </c>
      <c r="K7" s="594"/>
      <c r="L7" s="594"/>
      <c r="M7" s="594"/>
      <c r="N7" s="595"/>
      <c r="O7" s="593" t="s">
        <v>161</v>
      </c>
      <c r="P7" s="594"/>
      <c r="Q7" s="595"/>
      <c r="R7" s="593" t="s">
        <v>200</v>
      </c>
      <c r="S7" s="594"/>
      <c r="T7" s="595"/>
      <c r="U7" s="597">
        <v>500</v>
      </c>
      <c r="V7" s="598"/>
      <c r="W7" s="598"/>
      <c r="X7" s="598"/>
      <c r="Y7" s="27" t="s">
        <v>175</v>
      </c>
      <c r="Z7" s="602">
        <f>(U7)*2</f>
        <v>1000</v>
      </c>
      <c r="AA7" s="603"/>
      <c r="AB7" s="603"/>
      <c r="AC7" s="603"/>
      <c r="AD7" s="27" t="s">
        <v>175</v>
      </c>
      <c r="AF7" s="29"/>
      <c r="BG7" s="28"/>
    </row>
    <row r="8" spans="1:59" ht="41.25" customHeight="1">
      <c r="A8" s="30">
        <v>5</v>
      </c>
      <c r="B8" s="197" t="s">
        <v>53</v>
      </c>
      <c r="C8" s="195"/>
      <c r="D8" s="196"/>
      <c r="E8" s="197" t="s">
        <v>198</v>
      </c>
      <c r="F8" s="195"/>
      <c r="G8" s="195"/>
      <c r="H8" s="195"/>
      <c r="I8" s="196"/>
      <c r="J8" s="593" t="s">
        <v>202</v>
      </c>
      <c r="K8" s="594"/>
      <c r="L8" s="594"/>
      <c r="M8" s="594"/>
      <c r="N8" s="595"/>
      <c r="O8" s="593" t="s">
        <v>161</v>
      </c>
      <c r="P8" s="594"/>
      <c r="Q8" s="595"/>
      <c r="R8" s="593" t="s">
        <v>200</v>
      </c>
      <c r="S8" s="594"/>
      <c r="T8" s="595"/>
      <c r="U8" s="597">
        <v>500</v>
      </c>
      <c r="V8" s="598"/>
      <c r="W8" s="598"/>
      <c r="X8" s="598"/>
      <c r="Y8" s="27" t="s">
        <v>175</v>
      </c>
      <c r="Z8" s="602">
        <f t="shared" ref="Z8:Z23" si="1">(U8)*2</f>
        <v>1000</v>
      </c>
      <c r="AA8" s="603"/>
      <c r="AB8" s="603"/>
      <c r="AC8" s="603"/>
      <c r="AD8" s="27" t="s">
        <v>175</v>
      </c>
      <c r="AF8" s="29"/>
      <c r="BG8" s="28"/>
    </row>
    <row r="9" spans="1:59" ht="41.25" customHeight="1">
      <c r="A9" s="30">
        <v>6</v>
      </c>
      <c r="B9" s="197" t="s">
        <v>53</v>
      </c>
      <c r="C9" s="195"/>
      <c r="D9" s="196"/>
      <c r="E9" s="197" t="s">
        <v>198</v>
      </c>
      <c r="F9" s="195"/>
      <c r="G9" s="195"/>
      <c r="H9" s="195"/>
      <c r="I9" s="196"/>
      <c r="J9" s="593" t="s">
        <v>203</v>
      </c>
      <c r="K9" s="594"/>
      <c r="L9" s="594"/>
      <c r="M9" s="594"/>
      <c r="N9" s="595"/>
      <c r="O9" s="593" t="s">
        <v>161</v>
      </c>
      <c r="P9" s="594"/>
      <c r="Q9" s="595"/>
      <c r="R9" s="593" t="s">
        <v>200</v>
      </c>
      <c r="S9" s="594"/>
      <c r="T9" s="595"/>
      <c r="U9" s="597">
        <v>500</v>
      </c>
      <c r="V9" s="598"/>
      <c r="W9" s="598"/>
      <c r="X9" s="598"/>
      <c r="Y9" s="27" t="s">
        <v>175</v>
      </c>
      <c r="Z9" s="602">
        <f t="shared" si="1"/>
        <v>1000</v>
      </c>
      <c r="AA9" s="603"/>
      <c r="AB9" s="603"/>
      <c r="AC9" s="603"/>
      <c r="AD9" s="27" t="s">
        <v>175</v>
      </c>
      <c r="AF9" s="29"/>
      <c r="BG9" s="28"/>
    </row>
    <row r="10" spans="1:59" ht="41.25" customHeight="1">
      <c r="A10" s="30">
        <v>7</v>
      </c>
      <c r="B10" s="197" t="s">
        <v>53</v>
      </c>
      <c r="C10" s="195"/>
      <c r="D10" s="196"/>
      <c r="E10" s="197" t="s">
        <v>198</v>
      </c>
      <c r="F10" s="195"/>
      <c r="G10" s="195"/>
      <c r="H10" s="195"/>
      <c r="I10" s="196"/>
      <c r="J10" s="593" t="s">
        <v>203</v>
      </c>
      <c r="K10" s="594"/>
      <c r="L10" s="594"/>
      <c r="M10" s="594"/>
      <c r="N10" s="595"/>
      <c r="O10" s="593" t="s">
        <v>161</v>
      </c>
      <c r="P10" s="594"/>
      <c r="Q10" s="595"/>
      <c r="R10" s="593" t="s">
        <v>200</v>
      </c>
      <c r="S10" s="594"/>
      <c r="T10" s="595"/>
      <c r="U10" s="597">
        <v>500</v>
      </c>
      <c r="V10" s="598"/>
      <c r="W10" s="598"/>
      <c r="X10" s="598"/>
      <c r="Y10" s="27" t="s">
        <v>175</v>
      </c>
      <c r="Z10" s="602">
        <f t="shared" ref="Z10" si="2">(U10)*2</f>
        <v>1000</v>
      </c>
      <c r="AA10" s="603"/>
      <c r="AB10" s="603"/>
      <c r="AC10" s="603"/>
      <c r="AD10" s="27" t="s">
        <v>175</v>
      </c>
      <c r="AF10" s="29"/>
      <c r="BG10" s="28"/>
    </row>
    <row r="11" spans="1:59" ht="41.25" customHeight="1">
      <c r="A11" s="30">
        <v>8</v>
      </c>
      <c r="B11" s="197" t="s">
        <v>54</v>
      </c>
      <c r="C11" s="195"/>
      <c r="D11" s="196"/>
      <c r="E11" s="197" t="s">
        <v>198</v>
      </c>
      <c r="F11" s="195"/>
      <c r="G11" s="195"/>
      <c r="H11" s="195"/>
      <c r="I11" s="196"/>
      <c r="J11" s="593" t="s">
        <v>202</v>
      </c>
      <c r="K11" s="594"/>
      <c r="L11" s="594"/>
      <c r="M11" s="594"/>
      <c r="N11" s="595"/>
      <c r="O11" s="593" t="s">
        <v>161</v>
      </c>
      <c r="P11" s="594"/>
      <c r="Q11" s="595"/>
      <c r="R11" s="593" t="s">
        <v>200</v>
      </c>
      <c r="S11" s="594"/>
      <c r="T11" s="595"/>
      <c r="U11" s="597">
        <v>500</v>
      </c>
      <c r="V11" s="598"/>
      <c r="W11" s="598"/>
      <c r="X11" s="598"/>
      <c r="Y11" s="27" t="s">
        <v>175</v>
      </c>
      <c r="Z11" s="602">
        <f t="shared" si="1"/>
        <v>1000</v>
      </c>
      <c r="AA11" s="603"/>
      <c r="AB11" s="603"/>
      <c r="AC11" s="603"/>
      <c r="AD11" s="27" t="s">
        <v>175</v>
      </c>
      <c r="AF11" s="29"/>
      <c r="BG11" s="28"/>
    </row>
    <row r="12" spans="1:59" ht="41.25" customHeight="1">
      <c r="A12" s="30">
        <v>9</v>
      </c>
      <c r="B12" s="197" t="s">
        <v>54</v>
      </c>
      <c r="C12" s="195"/>
      <c r="D12" s="196"/>
      <c r="E12" s="197" t="s">
        <v>198</v>
      </c>
      <c r="F12" s="195"/>
      <c r="G12" s="195"/>
      <c r="H12" s="195"/>
      <c r="I12" s="196"/>
      <c r="J12" s="593" t="s">
        <v>202</v>
      </c>
      <c r="K12" s="594"/>
      <c r="L12" s="594"/>
      <c r="M12" s="594"/>
      <c r="N12" s="595"/>
      <c r="O12" s="593" t="s">
        <v>161</v>
      </c>
      <c r="P12" s="594"/>
      <c r="Q12" s="595"/>
      <c r="R12" s="593" t="s">
        <v>200</v>
      </c>
      <c r="S12" s="594"/>
      <c r="T12" s="595"/>
      <c r="U12" s="597">
        <v>500</v>
      </c>
      <c r="V12" s="598"/>
      <c r="W12" s="598"/>
      <c r="X12" s="598"/>
      <c r="Y12" s="27" t="s">
        <v>175</v>
      </c>
      <c r="Z12" s="602">
        <f t="shared" si="1"/>
        <v>1000</v>
      </c>
      <c r="AA12" s="603"/>
      <c r="AB12" s="603"/>
      <c r="AC12" s="603"/>
      <c r="AD12" s="27" t="s">
        <v>175</v>
      </c>
      <c r="AF12" s="29"/>
      <c r="BG12" s="28"/>
    </row>
    <row r="13" spans="1:59" ht="41.25" customHeight="1">
      <c r="A13" s="30">
        <v>10</v>
      </c>
      <c r="B13" s="197" t="s">
        <v>54</v>
      </c>
      <c r="C13" s="195"/>
      <c r="D13" s="196"/>
      <c r="E13" s="197" t="s">
        <v>198</v>
      </c>
      <c r="F13" s="195"/>
      <c r="G13" s="195"/>
      <c r="H13" s="195"/>
      <c r="I13" s="196"/>
      <c r="J13" s="593" t="s">
        <v>202</v>
      </c>
      <c r="K13" s="594"/>
      <c r="L13" s="594"/>
      <c r="M13" s="594"/>
      <c r="N13" s="595"/>
      <c r="O13" s="593" t="s">
        <v>161</v>
      </c>
      <c r="P13" s="594"/>
      <c r="Q13" s="595"/>
      <c r="R13" s="593" t="s">
        <v>200</v>
      </c>
      <c r="S13" s="594"/>
      <c r="T13" s="595"/>
      <c r="U13" s="597">
        <v>500</v>
      </c>
      <c r="V13" s="598"/>
      <c r="W13" s="598"/>
      <c r="X13" s="598"/>
      <c r="Y13" s="27" t="s">
        <v>175</v>
      </c>
      <c r="Z13" s="602">
        <f t="shared" si="1"/>
        <v>1000</v>
      </c>
      <c r="AA13" s="603"/>
      <c r="AB13" s="603"/>
      <c r="AC13" s="603"/>
      <c r="AD13" s="27" t="s">
        <v>175</v>
      </c>
      <c r="AF13" s="29"/>
      <c r="BG13" s="28"/>
    </row>
    <row r="14" spans="1:59" ht="41.25" customHeight="1">
      <c r="A14" s="30">
        <v>11</v>
      </c>
      <c r="B14" s="197" t="s">
        <v>54</v>
      </c>
      <c r="C14" s="195"/>
      <c r="D14" s="196"/>
      <c r="E14" s="197" t="s">
        <v>198</v>
      </c>
      <c r="F14" s="195"/>
      <c r="G14" s="195"/>
      <c r="H14" s="195"/>
      <c r="I14" s="196"/>
      <c r="J14" s="593" t="s">
        <v>202</v>
      </c>
      <c r="K14" s="594"/>
      <c r="L14" s="594"/>
      <c r="M14" s="594"/>
      <c r="N14" s="595"/>
      <c r="O14" s="593" t="s">
        <v>161</v>
      </c>
      <c r="P14" s="594"/>
      <c r="Q14" s="595"/>
      <c r="R14" s="593" t="s">
        <v>200</v>
      </c>
      <c r="S14" s="594"/>
      <c r="T14" s="595"/>
      <c r="U14" s="597">
        <v>500</v>
      </c>
      <c r="V14" s="598"/>
      <c r="W14" s="598"/>
      <c r="X14" s="598"/>
      <c r="Y14" s="27" t="s">
        <v>175</v>
      </c>
      <c r="Z14" s="602">
        <f t="shared" si="1"/>
        <v>1000</v>
      </c>
      <c r="AA14" s="603"/>
      <c r="AB14" s="603"/>
      <c r="AC14" s="603"/>
      <c r="AD14" s="27" t="s">
        <v>175</v>
      </c>
      <c r="AF14" s="29"/>
      <c r="BG14" s="28"/>
    </row>
    <row r="15" spans="1:59" ht="41.25" customHeight="1">
      <c r="A15" s="30">
        <v>12</v>
      </c>
      <c r="B15" s="197" t="s">
        <v>54</v>
      </c>
      <c r="C15" s="195"/>
      <c r="D15" s="196"/>
      <c r="E15" s="197" t="s">
        <v>198</v>
      </c>
      <c r="F15" s="195"/>
      <c r="G15" s="195"/>
      <c r="H15" s="195"/>
      <c r="I15" s="196"/>
      <c r="J15" s="593" t="s">
        <v>202</v>
      </c>
      <c r="K15" s="594"/>
      <c r="L15" s="594"/>
      <c r="M15" s="594"/>
      <c r="N15" s="595"/>
      <c r="O15" s="593" t="s">
        <v>161</v>
      </c>
      <c r="P15" s="594"/>
      <c r="Q15" s="595"/>
      <c r="R15" s="593" t="s">
        <v>200</v>
      </c>
      <c r="S15" s="594"/>
      <c r="T15" s="595"/>
      <c r="U15" s="597">
        <v>500</v>
      </c>
      <c r="V15" s="598"/>
      <c r="W15" s="598"/>
      <c r="X15" s="598"/>
      <c r="Y15" s="27" t="s">
        <v>175</v>
      </c>
      <c r="Z15" s="602">
        <f t="shared" si="1"/>
        <v>1000</v>
      </c>
      <c r="AA15" s="603"/>
      <c r="AB15" s="603"/>
      <c r="AC15" s="603"/>
      <c r="AD15" s="27" t="s">
        <v>175</v>
      </c>
      <c r="AF15" s="29"/>
      <c r="BG15" s="28"/>
    </row>
    <row r="16" spans="1:59" ht="41.25" customHeight="1">
      <c r="A16" s="30">
        <v>13</v>
      </c>
      <c r="B16" s="197" t="s">
        <v>54</v>
      </c>
      <c r="C16" s="195"/>
      <c r="D16" s="196"/>
      <c r="E16" s="197" t="s">
        <v>198</v>
      </c>
      <c r="F16" s="195"/>
      <c r="G16" s="195"/>
      <c r="H16" s="195"/>
      <c r="I16" s="196"/>
      <c r="J16" s="593" t="s">
        <v>202</v>
      </c>
      <c r="K16" s="594"/>
      <c r="L16" s="594"/>
      <c r="M16" s="594"/>
      <c r="N16" s="595"/>
      <c r="O16" s="593" t="s">
        <v>161</v>
      </c>
      <c r="P16" s="594"/>
      <c r="Q16" s="595"/>
      <c r="R16" s="593" t="s">
        <v>200</v>
      </c>
      <c r="S16" s="594"/>
      <c r="T16" s="595"/>
      <c r="U16" s="597">
        <v>500</v>
      </c>
      <c r="V16" s="598"/>
      <c r="W16" s="598"/>
      <c r="X16" s="598"/>
      <c r="Y16" s="27" t="s">
        <v>175</v>
      </c>
      <c r="Z16" s="602">
        <f t="shared" si="1"/>
        <v>1000</v>
      </c>
      <c r="AA16" s="603"/>
      <c r="AB16" s="603"/>
      <c r="AC16" s="603"/>
      <c r="AD16" s="27" t="s">
        <v>175</v>
      </c>
      <c r="AF16" s="29"/>
      <c r="BG16" s="28"/>
    </row>
    <row r="17" spans="1:59" ht="41.25" customHeight="1">
      <c r="A17" s="30">
        <v>14</v>
      </c>
      <c r="B17" s="197" t="s">
        <v>54</v>
      </c>
      <c r="C17" s="195"/>
      <c r="D17" s="196"/>
      <c r="E17" s="197" t="s">
        <v>198</v>
      </c>
      <c r="F17" s="195"/>
      <c r="G17" s="195"/>
      <c r="H17" s="195"/>
      <c r="I17" s="196"/>
      <c r="J17" s="593" t="s">
        <v>203</v>
      </c>
      <c r="K17" s="594"/>
      <c r="L17" s="594"/>
      <c r="M17" s="594"/>
      <c r="N17" s="595"/>
      <c r="O17" s="593" t="s">
        <v>161</v>
      </c>
      <c r="P17" s="594"/>
      <c r="Q17" s="595"/>
      <c r="R17" s="593" t="s">
        <v>200</v>
      </c>
      <c r="S17" s="594"/>
      <c r="T17" s="595"/>
      <c r="U17" s="597">
        <v>500</v>
      </c>
      <c r="V17" s="598"/>
      <c r="W17" s="598"/>
      <c r="X17" s="598"/>
      <c r="Y17" s="27" t="s">
        <v>175</v>
      </c>
      <c r="Z17" s="602">
        <f t="shared" si="1"/>
        <v>1000</v>
      </c>
      <c r="AA17" s="603"/>
      <c r="AB17" s="603"/>
      <c r="AC17" s="603"/>
      <c r="AD17" s="27" t="s">
        <v>175</v>
      </c>
      <c r="AF17" s="29"/>
      <c r="BG17" s="28"/>
    </row>
    <row r="18" spans="1:59" ht="41.25" customHeight="1">
      <c r="A18" s="30">
        <v>15</v>
      </c>
      <c r="B18" s="197" t="s">
        <v>54</v>
      </c>
      <c r="C18" s="195"/>
      <c r="D18" s="196"/>
      <c r="E18" s="197" t="s">
        <v>198</v>
      </c>
      <c r="F18" s="195"/>
      <c r="G18" s="195"/>
      <c r="H18" s="195"/>
      <c r="I18" s="196"/>
      <c r="J18" s="593" t="s">
        <v>203</v>
      </c>
      <c r="K18" s="594"/>
      <c r="L18" s="594"/>
      <c r="M18" s="594"/>
      <c r="N18" s="595"/>
      <c r="O18" s="593" t="s">
        <v>161</v>
      </c>
      <c r="P18" s="594"/>
      <c r="Q18" s="595"/>
      <c r="R18" s="593" t="s">
        <v>200</v>
      </c>
      <c r="S18" s="594"/>
      <c r="T18" s="595"/>
      <c r="U18" s="597">
        <v>500</v>
      </c>
      <c r="V18" s="598"/>
      <c r="W18" s="598"/>
      <c r="X18" s="598"/>
      <c r="Y18" s="27" t="s">
        <v>175</v>
      </c>
      <c r="Z18" s="602">
        <f t="shared" si="1"/>
        <v>1000</v>
      </c>
      <c r="AA18" s="603"/>
      <c r="AB18" s="603"/>
      <c r="AC18" s="603"/>
      <c r="AD18" s="27" t="s">
        <v>175</v>
      </c>
      <c r="AF18" s="29"/>
      <c r="BG18" s="28"/>
    </row>
    <row r="19" spans="1:59" ht="41.25" customHeight="1">
      <c r="A19" s="30">
        <v>16</v>
      </c>
      <c r="B19" s="197" t="s">
        <v>54</v>
      </c>
      <c r="C19" s="195"/>
      <c r="D19" s="196"/>
      <c r="E19" s="197" t="s">
        <v>198</v>
      </c>
      <c r="F19" s="195"/>
      <c r="G19" s="195"/>
      <c r="H19" s="195"/>
      <c r="I19" s="196"/>
      <c r="J19" s="593" t="s">
        <v>203</v>
      </c>
      <c r="K19" s="594"/>
      <c r="L19" s="594"/>
      <c r="M19" s="594"/>
      <c r="N19" s="595"/>
      <c r="O19" s="593" t="s">
        <v>161</v>
      </c>
      <c r="P19" s="594"/>
      <c r="Q19" s="595"/>
      <c r="R19" s="593" t="s">
        <v>200</v>
      </c>
      <c r="S19" s="594"/>
      <c r="T19" s="595"/>
      <c r="U19" s="597">
        <v>500</v>
      </c>
      <c r="V19" s="598"/>
      <c r="W19" s="598"/>
      <c r="X19" s="598"/>
      <c r="Y19" s="27" t="s">
        <v>175</v>
      </c>
      <c r="Z19" s="602">
        <f t="shared" si="1"/>
        <v>1000</v>
      </c>
      <c r="AA19" s="603"/>
      <c r="AB19" s="603"/>
      <c r="AC19" s="603"/>
      <c r="AD19" s="27" t="s">
        <v>175</v>
      </c>
      <c r="AF19" s="29"/>
      <c r="BG19" s="28"/>
    </row>
    <row r="20" spans="1:59" ht="41.25" customHeight="1">
      <c r="A20" s="30">
        <v>17</v>
      </c>
      <c r="B20" s="197" t="s">
        <v>54</v>
      </c>
      <c r="C20" s="195"/>
      <c r="D20" s="196"/>
      <c r="E20" s="197" t="s">
        <v>198</v>
      </c>
      <c r="F20" s="195"/>
      <c r="G20" s="195"/>
      <c r="H20" s="195"/>
      <c r="I20" s="196"/>
      <c r="J20" s="593" t="s">
        <v>203</v>
      </c>
      <c r="K20" s="594"/>
      <c r="L20" s="594"/>
      <c r="M20" s="594"/>
      <c r="N20" s="595"/>
      <c r="O20" s="593" t="s">
        <v>161</v>
      </c>
      <c r="P20" s="594"/>
      <c r="Q20" s="595"/>
      <c r="R20" s="593" t="s">
        <v>200</v>
      </c>
      <c r="S20" s="594"/>
      <c r="T20" s="595"/>
      <c r="U20" s="597">
        <v>500</v>
      </c>
      <c r="V20" s="598"/>
      <c r="W20" s="598"/>
      <c r="X20" s="598"/>
      <c r="Y20" s="27" t="s">
        <v>175</v>
      </c>
      <c r="Z20" s="602">
        <f t="shared" si="1"/>
        <v>1000</v>
      </c>
      <c r="AA20" s="603"/>
      <c r="AB20" s="603"/>
      <c r="AC20" s="603"/>
      <c r="AD20" s="27" t="s">
        <v>175</v>
      </c>
      <c r="AF20" s="29"/>
      <c r="BG20" s="28"/>
    </row>
    <row r="21" spans="1:59" ht="41.25" customHeight="1">
      <c r="A21" s="30">
        <v>18</v>
      </c>
      <c r="B21" s="197" t="s">
        <v>54</v>
      </c>
      <c r="C21" s="195"/>
      <c r="D21" s="196"/>
      <c r="E21" s="197" t="s">
        <v>198</v>
      </c>
      <c r="F21" s="195"/>
      <c r="G21" s="195"/>
      <c r="H21" s="195"/>
      <c r="I21" s="196"/>
      <c r="J21" s="593" t="s">
        <v>203</v>
      </c>
      <c r="K21" s="594"/>
      <c r="L21" s="594"/>
      <c r="M21" s="594"/>
      <c r="N21" s="595"/>
      <c r="O21" s="593" t="s">
        <v>161</v>
      </c>
      <c r="P21" s="594"/>
      <c r="Q21" s="595"/>
      <c r="R21" s="593" t="s">
        <v>200</v>
      </c>
      <c r="S21" s="594"/>
      <c r="T21" s="595"/>
      <c r="U21" s="597">
        <v>500</v>
      </c>
      <c r="V21" s="598"/>
      <c r="W21" s="598"/>
      <c r="X21" s="598"/>
      <c r="Y21" s="27" t="s">
        <v>175</v>
      </c>
      <c r="Z21" s="602">
        <f t="shared" si="1"/>
        <v>1000</v>
      </c>
      <c r="AA21" s="603"/>
      <c r="AB21" s="603"/>
      <c r="AC21" s="603"/>
      <c r="AD21" s="27" t="s">
        <v>175</v>
      </c>
      <c r="AF21" s="29"/>
      <c r="BG21" s="28"/>
    </row>
    <row r="22" spans="1:59" ht="41.25" customHeight="1">
      <c r="A22" s="30">
        <v>19</v>
      </c>
      <c r="B22" s="197" t="s">
        <v>54</v>
      </c>
      <c r="C22" s="195"/>
      <c r="D22" s="196"/>
      <c r="E22" s="197" t="s">
        <v>198</v>
      </c>
      <c r="F22" s="195"/>
      <c r="G22" s="195"/>
      <c r="H22" s="195"/>
      <c r="I22" s="196"/>
      <c r="J22" s="593" t="s">
        <v>203</v>
      </c>
      <c r="K22" s="594"/>
      <c r="L22" s="594"/>
      <c r="M22" s="594"/>
      <c r="N22" s="595"/>
      <c r="O22" s="593" t="s">
        <v>161</v>
      </c>
      <c r="P22" s="594"/>
      <c r="Q22" s="595"/>
      <c r="R22" s="593" t="s">
        <v>200</v>
      </c>
      <c r="S22" s="594"/>
      <c r="T22" s="595"/>
      <c r="U22" s="597">
        <v>500</v>
      </c>
      <c r="V22" s="598"/>
      <c r="W22" s="598"/>
      <c r="X22" s="598"/>
      <c r="Y22" s="27" t="s">
        <v>175</v>
      </c>
      <c r="Z22" s="602">
        <f t="shared" si="1"/>
        <v>1000</v>
      </c>
      <c r="AA22" s="603"/>
      <c r="AB22" s="603"/>
      <c r="AC22" s="603"/>
      <c r="AD22" s="27" t="s">
        <v>175</v>
      </c>
      <c r="AF22" s="29"/>
      <c r="BG22" s="28"/>
    </row>
    <row r="23" spans="1:59" ht="41.25" customHeight="1">
      <c r="A23" s="30">
        <v>20</v>
      </c>
      <c r="B23" s="197" t="s">
        <v>54</v>
      </c>
      <c r="C23" s="195"/>
      <c r="D23" s="196"/>
      <c r="E23" s="197" t="s">
        <v>198</v>
      </c>
      <c r="F23" s="195"/>
      <c r="G23" s="195"/>
      <c r="H23" s="195"/>
      <c r="I23" s="196"/>
      <c r="J23" s="593" t="s">
        <v>203</v>
      </c>
      <c r="K23" s="594"/>
      <c r="L23" s="594"/>
      <c r="M23" s="594"/>
      <c r="N23" s="595"/>
      <c r="O23" s="593" t="s">
        <v>161</v>
      </c>
      <c r="P23" s="594"/>
      <c r="Q23" s="595"/>
      <c r="R23" s="593" t="s">
        <v>200</v>
      </c>
      <c r="S23" s="594"/>
      <c r="T23" s="595"/>
      <c r="U23" s="597">
        <v>500</v>
      </c>
      <c r="V23" s="598"/>
      <c r="W23" s="598"/>
      <c r="X23" s="598"/>
      <c r="Y23" s="27" t="s">
        <v>175</v>
      </c>
      <c r="Z23" s="602">
        <f t="shared" si="1"/>
        <v>1000</v>
      </c>
      <c r="AA23" s="603"/>
      <c r="AB23" s="603"/>
      <c r="AC23" s="603"/>
      <c r="AD23" s="27" t="s">
        <v>175</v>
      </c>
      <c r="AF23" s="29"/>
      <c r="BG23" s="28"/>
    </row>
    <row r="24" spans="1:59" ht="33.75" customHeight="1">
      <c r="A24" s="585" t="s">
        <v>38</v>
      </c>
      <c r="B24" s="586"/>
      <c r="C24" s="586"/>
      <c r="D24" s="586"/>
      <c r="E24" s="586"/>
      <c r="F24" s="586"/>
      <c r="G24" s="586"/>
      <c r="H24" s="586"/>
      <c r="I24" s="586"/>
      <c r="J24" s="586"/>
      <c r="K24" s="586"/>
      <c r="L24" s="586"/>
      <c r="M24" s="586"/>
      <c r="N24" s="586"/>
      <c r="O24" s="586"/>
      <c r="P24" s="586"/>
      <c r="Q24" s="586"/>
      <c r="R24" s="586"/>
      <c r="S24" s="586"/>
      <c r="T24" s="586"/>
      <c r="U24" s="586"/>
      <c r="V24" s="586"/>
      <c r="W24" s="586"/>
      <c r="X24" s="586"/>
      <c r="Y24" s="587"/>
      <c r="Z24" s="602">
        <f>SUM(Z4:AC23)</f>
        <v>23000</v>
      </c>
      <c r="AA24" s="603"/>
      <c r="AB24" s="603"/>
      <c r="AC24" s="603"/>
      <c r="AD24" s="27" t="s">
        <v>2</v>
      </c>
      <c r="AF24" s="29"/>
      <c r="BG24" s="28"/>
    </row>
    <row r="25" spans="1:59" ht="33.75" customHeight="1" thickBot="1">
      <c r="A25" s="582" t="s">
        <v>37</v>
      </c>
      <c r="B25" s="583"/>
      <c r="C25" s="583"/>
      <c r="D25" s="583"/>
      <c r="E25" s="583"/>
      <c r="F25" s="583"/>
      <c r="G25" s="583"/>
      <c r="H25" s="583"/>
      <c r="I25" s="583"/>
      <c r="J25" s="583"/>
      <c r="K25" s="583"/>
      <c r="L25" s="583"/>
      <c r="M25" s="583"/>
      <c r="N25" s="583"/>
      <c r="O25" s="583"/>
      <c r="P25" s="583"/>
      <c r="Q25" s="583"/>
      <c r="R25" s="583"/>
      <c r="S25" s="583"/>
      <c r="T25" s="583"/>
      <c r="U25" s="583"/>
      <c r="V25" s="583"/>
      <c r="W25" s="583"/>
      <c r="X25" s="583"/>
      <c r="Y25" s="584"/>
      <c r="Z25" s="604">
        <f>Z24</f>
        <v>23000</v>
      </c>
      <c r="AA25" s="605"/>
      <c r="AB25" s="605"/>
      <c r="AC25" s="605"/>
      <c r="AD25" s="27" t="s">
        <v>2</v>
      </c>
      <c r="AF25" s="26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4"/>
    </row>
    <row r="26" spans="1:59" ht="33.75" customHeight="1">
      <c r="A26" s="31" t="s">
        <v>90</v>
      </c>
      <c r="B26" s="599" t="s">
        <v>89</v>
      </c>
      <c r="C26" s="600"/>
      <c r="D26" s="601"/>
      <c r="E26" s="599" t="s">
        <v>26</v>
      </c>
      <c r="F26" s="600"/>
      <c r="G26" s="600"/>
      <c r="H26" s="600"/>
      <c r="I26" s="601"/>
      <c r="J26" s="599" t="s">
        <v>21</v>
      </c>
      <c r="K26" s="600"/>
      <c r="L26" s="600"/>
      <c r="M26" s="600"/>
      <c r="N26" s="601"/>
      <c r="O26" s="599" t="s">
        <v>18</v>
      </c>
      <c r="P26" s="600"/>
      <c r="Q26" s="601"/>
      <c r="R26" s="599" t="s">
        <v>20</v>
      </c>
      <c r="S26" s="600"/>
      <c r="T26" s="601"/>
      <c r="U26" s="596" t="s">
        <v>88</v>
      </c>
      <c r="V26" s="596"/>
      <c r="W26" s="596"/>
      <c r="X26" s="596"/>
      <c r="Y26" s="596"/>
      <c r="Z26" s="599" t="s">
        <v>87</v>
      </c>
      <c r="AA26" s="600"/>
      <c r="AB26" s="600"/>
      <c r="AC26" s="600"/>
      <c r="AD26" s="601"/>
      <c r="AF26" s="29"/>
      <c r="BG26" s="28"/>
    </row>
    <row r="27" spans="1:59" ht="41.25" customHeight="1">
      <c r="A27" s="30">
        <v>1</v>
      </c>
      <c r="B27" s="197" t="s">
        <v>54</v>
      </c>
      <c r="C27" s="195"/>
      <c r="D27" s="196"/>
      <c r="E27" s="197" t="s">
        <v>198</v>
      </c>
      <c r="F27" s="195"/>
      <c r="G27" s="195"/>
      <c r="H27" s="195"/>
      <c r="I27" s="196"/>
      <c r="J27" s="593" t="s">
        <v>203</v>
      </c>
      <c r="K27" s="594"/>
      <c r="L27" s="594"/>
      <c r="M27" s="594"/>
      <c r="N27" s="595"/>
      <c r="O27" s="593" t="s">
        <v>161</v>
      </c>
      <c r="P27" s="594"/>
      <c r="Q27" s="595"/>
      <c r="R27" s="593" t="s">
        <v>200</v>
      </c>
      <c r="S27" s="594"/>
      <c r="T27" s="595"/>
      <c r="U27" s="597">
        <v>500</v>
      </c>
      <c r="V27" s="598"/>
      <c r="W27" s="598"/>
      <c r="X27" s="598"/>
      <c r="Y27" s="27" t="s">
        <v>175</v>
      </c>
      <c r="Z27" s="602">
        <f t="shared" ref="Z27:Z29" si="3">(U27)*2</f>
        <v>1000</v>
      </c>
      <c r="AA27" s="603"/>
      <c r="AB27" s="603"/>
      <c r="AC27" s="603"/>
      <c r="AD27" s="27" t="s">
        <v>175</v>
      </c>
      <c r="AF27" s="29"/>
      <c r="BG27" s="28"/>
    </row>
    <row r="28" spans="1:59" ht="41.25" customHeight="1">
      <c r="A28" s="30">
        <v>2</v>
      </c>
      <c r="B28" s="197" t="s">
        <v>54</v>
      </c>
      <c r="C28" s="195"/>
      <c r="D28" s="196"/>
      <c r="E28" s="197" t="s">
        <v>198</v>
      </c>
      <c r="F28" s="195"/>
      <c r="G28" s="195"/>
      <c r="H28" s="195"/>
      <c r="I28" s="196"/>
      <c r="J28" s="593" t="s">
        <v>203</v>
      </c>
      <c r="K28" s="594"/>
      <c r="L28" s="594"/>
      <c r="M28" s="594"/>
      <c r="N28" s="595"/>
      <c r="O28" s="593" t="s">
        <v>161</v>
      </c>
      <c r="P28" s="594"/>
      <c r="Q28" s="595"/>
      <c r="R28" s="593" t="s">
        <v>200</v>
      </c>
      <c r="S28" s="594"/>
      <c r="T28" s="595"/>
      <c r="U28" s="597">
        <v>500</v>
      </c>
      <c r="V28" s="598"/>
      <c r="W28" s="598"/>
      <c r="X28" s="598"/>
      <c r="Y28" s="27" t="s">
        <v>175</v>
      </c>
      <c r="Z28" s="602">
        <f t="shared" si="3"/>
        <v>1000</v>
      </c>
      <c r="AA28" s="603"/>
      <c r="AB28" s="603"/>
      <c r="AC28" s="603"/>
      <c r="AD28" s="27" t="s">
        <v>175</v>
      </c>
      <c r="AF28" s="29"/>
      <c r="BG28" s="28"/>
    </row>
    <row r="29" spans="1:59" ht="41.25" customHeight="1">
      <c r="A29" s="30">
        <v>3</v>
      </c>
      <c r="B29" s="197" t="s">
        <v>54</v>
      </c>
      <c r="C29" s="195"/>
      <c r="D29" s="196"/>
      <c r="E29" s="197" t="s">
        <v>198</v>
      </c>
      <c r="F29" s="195"/>
      <c r="G29" s="195"/>
      <c r="H29" s="195"/>
      <c r="I29" s="196"/>
      <c r="J29" s="593" t="s">
        <v>203</v>
      </c>
      <c r="K29" s="594"/>
      <c r="L29" s="594"/>
      <c r="M29" s="594"/>
      <c r="N29" s="595"/>
      <c r="O29" s="593" t="s">
        <v>161</v>
      </c>
      <c r="P29" s="594"/>
      <c r="Q29" s="595"/>
      <c r="R29" s="593" t="s">
        <v>200</v>
      </c>
      <c r="S29" s="594"/>
      <c r="T29" s="595"/>
      <c r="U29" s="597">
        <v>500</v>
      </c>
      <c r="V29" s="598"/>
      <c r="W29" s="598"/>
      <c r="X29" s="598"/>
      <c r="Y29" s="27" t="s">
        <v>175</v>
      </c>
      <c r="Z29" s="602">
        <f t="shared" si="3"/>
        <v>1000</v>
      </c>
      <c r="AA29" s="603"/>
      <c r="AB29" s="603"/>
      <c r="AC29" s="603"/>
      <c r="AD29" s="27" t="s">
        <v>175</v>
      </c>
      <c r="AF29" s="29"/>
      <c r="BG29" s="28"/>
    </row>
    <row r="30" spans="1:59" ht="41.25" customHeight="1">
      <c r="A30" s="30">
        <v>4</v>
      </c>
      <c r="B30" s="197" t="s">
        <v>44</v>
      </c>
      <c r="C30" s="195"/>
      <c r="D30" s="196"/>
      <c r="E30" s="197" t="s">
        <v>198</v>
      </c>
      <c r="F30" s="195"/>
      <c r="G30" s="195"/>
      <c r="H30" s="195"/>
      <c r="I30" s="196"/>
      <c r="J30" s="593" t="s">
        <v>202</v>
      </c>
      <c r="K30" s="594"/>
      <c r="L30" s="594"/>
      <c r="M30" s="594"/>
      <c r="N30" s="595"/>
      <c r="O30" s="593" t="s">
        <v>161</v>
      </c>
      <c r="P30" s="594"/>
      <c r="Q30" s="595"/>
      <c r="R30" s="593" t="s">
        <v>200</v>
      </c>
      <c r="S30" s="594"/>
      <c r="T30" s="595"/>
      <c r="U30" s="597">
        <v>500</v>
      </c>
      <c r="V30" s="598"/>
      <c r="W30" s="598"/>
      <c r="X30" s="598"/>
      <c r="Y30" s="27" t="s">
        <v>175</v>
      </c>
      <c r="Z30" s="602">
        <f>(U30)*2</f>
        <v>1000</v>
      </c>
      <c r="AA30" s="603"/>
      <c r="AB30" s="603"/>
      <c r="AC30" s="603"/>
      <c r="AD30" s="27" t="s">
        <v>175</v>
      </c>
      <c r="AF30" s="29"/>
      <c r="BG30" s="28"/>
    </row>
    <row r="31" spans="1:59" ht="41.25" customHeight="1">
      <c r="A31" s="30">
        <v>5</v>
      </c>
      <c r="B31" s="197" t="s">
        <v>44</v>
      </c>
      <c r="C31" s="195"/>
      <c r="D31" s="196"/>
      <c r="E31" s="197" t="s">
        <v>198</v>
      </c>
      <c r="F31" s="195"/>
      <c r="G31" s="195"/>
      <c r="H31" s="195"/>
      <c r="I31" s="196"/>
      <c r="J31" s="593" t="s">
        <v>202</v>
      </c>
      <c r="K31" s="594"/>
      <c r="L31" s="594"/>
      <c r="M31" s="594"/>
      <c r="N31" s="595"/>
      <c r="O31" s="593" t="s">
        <v>161</v>
      </c>
      <c r="P31" s="594"/>
      <c r="Q31" s="595"/>
      <c r="R31" s="593" t="s">
        <v>200</v>
      </c>
      <c r="S31" s="594"/>
      <c r="T31" s="595"/>
      <c r="U31" s="597">
        <v>500</v>
      </c>
      <c r="V31" s="598"/>
      <c r="W31" s="598"/>
      <c r="X31" s="598"/>
      <c r="Y31" s="27" t="s">
        <v>175</v>
      </c>
      <c r="Z31" s="602">
        <f t="shared" ref="Z31:Z44" si="4">(U31)*2</f>
        <v>1000</v>
      </c>
      <c r="AA31" s="603"/>
      <c r="AB31" s="603"/>
      <c r="AC31" s="603"/>
      <c r="AD31" s="27" t="s">
        <v>175</v>
      </c>
      <c r="AF31" s="29"/>
      <c r="BG31" s="28"/>
    </row>
    <row r="32" spans="1:59" ht="41.25" customHeight="1">
      <c r="A32" s="30">
        <v>6</v>
      </c>
      <c r="B32" s="197" t="s">
        <v>44</v>
      </c>
      <c r="C32" s="195"/>
      <c r="D32" s="196"/>
      <c r="E32" s="197" t="s">
        <v>198</v>
      </c>
      <c r="F32" s="195"/>
      <c r="G32" s="195"/>
      <c r="H32" s="195"/>
      <c r="I32" s="196"/>
      <c r="J32" s="593" t="s">
        <v>202</v>
      </c>
      <c r="K32" s="594"/>
      <c r="L32" s="594"/>
      <c r="M32" s="594"/>
      <c r="N32" s="595"/>
      <c r="O32" s="593" t="s">
        <v>161</v>
      </c>
      <c r="P32" s="594"/>
      <c r="Q32" s="595"/>
      <c r="R32" s="593" t="s">
        <v>200</v>
      </c>
      <c r="S32" s="594"/>
      <c r="T32" s="595"/>
      <c r="U32" s="597">
        <v>500</v>
      </c>
      <c r="V32" s="598"/>
      <c r="W32" s="598"/>
      <c r="X32" s="598"/>
      <c r="Y32" s="27" t="s">
        <v>175</v>
      </c>
      <c r="Z32" s="602">
        <f t="shared" si="4"/>
        <v>1000</v>
      </c>
      <c r="AA32" s="603"/>
      <c r="AB32" s="603"/>
      <c r="AC32" s="603"/>
      <c r="AD32" s="27" t="s">
        <v>175</v>
      </c>
      <c r="AF32" s="29"/>
      <c r="BG32" s="28"/>
    </row>
    <row r="33" spans="1:59" ht="41.25" customHeight="1">
      <c r="A33" s="30">
        <v>7</v>
      </c>
      <c r="B33" s="197" t="s">
        <v>44</v>
      </c>
      <c r="C33" s="195"/>
      <c r="D33" s="196"/>
      <c r="E33" s="197" t="s">
        <v>198</v>
      </c>
      <c r="F33" s="195"/>
      <c r="G33" s="195"/>
      <c r="H33" s="195"/>
      <c r="I33" s="196"/>
      <c r="J33" s="593" t="s">
        <v>202</v>
      </c>
      <c r="K33" s="594"/>
      <c r="L33" s="594"/>
      <c r="M33" s="594"/>
      <c r="N33" s="595"/>
      <c r="O33" s="593" t="s">
        <v>161</v>
      </c>
      <c r="P33" s="594"/>
      <c r="Q33" s="595"/>
      <c r="R33" s="593" t="s">
        <v>200</v>
      </c>
      <c r="S33" s="594"/>
      <c r="T33" s="595"/>
      <c r="U33" s="597">
        <v>500</v>
      </c>
      <c r="V33" s="598"/>
      <c r="W33" s="598"/>
      <c r="X33" s="598"/>
      <c r="Y33" s="27" t="s">
        <v>175</v>
      </c>
      <c r="Z33" s="602">
        <f t="shared" ref="Z33:Z38" si="5">(U33)*2</f>
        <v>1000</v>
      </c>
      <c r="AA33" s="603"/>
      <c r="AB33" s="603"/>
      <c r="AC33" s="603"/>
      <c r="AD33" s="27" t="s">
        <v>175</v>
      </c>
      <c r="AF33" s="29"/>
      <c r="BG33" s="28"/>
    </row>
    <row r="34" spans="1:59" ht="41.25" customHeight="1">
      <c r="A34" s="30">
        <v>8</v>
      </c>
      <c r="B34" s="197" t="s">
        <v>44</v>
      </c>
      <c r="C34" s="195"/>
      <c r="D34" s="196"/>
      <c r="E34" s="197" t="s">
        <v>198</v>
      </c>
      <c r="F34" s="195"/>
      <c r="G34" s="195"/>
      <c r="H34" s="195"/>
      <c r="I34" s="196"/>
      <c r="J34" s="593" t="s">
        <v>202</v>
      </c>
      <c r="K34" s="594"/>
      <c r="L34" s="594"/>
      <c r="M34" s="594"/>
      <c r="N34" s="595"/>
      <c r="O34" s="593" t="s">
        <v>161</v>
      </c>
      <c r="P34" s="594"/>
      <c r="Q34" s="595"/>
      <c r="R34" s="593" t="s">
        <v>200</v>
      </c>
      <c r="S34" s="594"/>
      <c r="T34" s="595"/>
      <c r="U34" s="597">
        <v>500</v>
      </c>
      <c r="V34" s="598"/>
      <c r="W34" s="598"/>
      <c r="X34" s="598"/>
      <c r="Y34" s="27" t="s">
        <v>175</v>
      </c>
      <c r="Z34" s="602">
        <f t="shared" si="5"/>
        <v>1000</v>
      </c>
      <c r="AA34" s="603"/>
      <c r="AB34" s="603"/>
      <c r="AC34" s="603"/>
      <c r="AD34" s="27" t="s">
        <v>175</v>
      </c>
      <c r="AF34" s="29"/>
      <c r="BG34" s="28"/>
    </row>
    <row r="35" spans="1:59" ht="41.25" customHeight="1">
      <c r="A35" s="30">
        <v>9</v>
      </c>
      <c r="B35" s="197" t="s">
        <v>44</v>
      </c>
      <c r="C35" s="195"/>
      <c r="D35" s="196"/>
      <c r="E35" s="197" t="s">
        <v>198</v>
      </c>
      <c r="F35" s="195"/>
      <c r="G35" s="195"/>
      <c r="H35" s="195"/>
      <c r="I35" s="196"/>
      <c r="J35" s="593" t="s">
        <v>202</v>
      </c>
      <c r="K35" s="594"/>
      <c r="L35" s="594"/>
      <c r="M35" s="594"/>
      <c r="N35" s="595"/>
      <c r="O35" s="593" t="s">
        <v>161</v>
      </c>
      <c r="P35" s="594"/>
      <c r="Q35" s="595"/>
      <c r="R35" s="593" t="s">
        <v>200</v>
      </c>
      <c r="S35" s="594"/>
      <c r="T35" s="595"/>
      <c r="U35" s="597">
        <v>500</v>
      </c>
      <c r="V35" s="598"/>
      <c r="W35" s="598"/>
      <c r="X35" s="598"/>
      <c r="Y35" s="27" t="s">
        <v>175</v>
      </c>
      <c r="Z35" s="602">
        <f t="shared" si="5"/>
        <v>1000</v>
      </c>
      <c r="AA35" s="603"/>
      <c r="AB35" s="603"/>
      <c r="AC35" s="603"/>
      <c r="AD35" s="27" t="s">
        <v>175</v>
      </c>
      <c r="AF35" s="29"/>
      <c r="BG35" s="28"/>
    </row>
    <row r="36" spans="1:59" ht="41.25" customHeight="1">
      <c r="A36" s="30">
        <v>10</v>
      </c>
      <c r="B36" s="197" t="s">
        <v>44</v>
      </c>
      <c r="C36" s="195"/>
      <c r="D36" s="196"/>
      <c r="E36" s="197" t="s">
        <v>198</v>
      </c>
      <c r="F36" s="195"/>
      <c r="G36" s="195"/>
      <c r="H36" s="195"/>
      <c r="I36" s="196"/>
      <c r="J36" s="593" t="s">
        <v>202</v>
      </c>
      <c r="K36" s="594"/>
      <c r="L36" s="594"/>
      <c r="M36" s="594"/>
      <c r="N36" s="595"/>
      <c r="O36" s="593" t="s">
        <v>161</v>
      </c>
      <c r="P36" s="594"/>
      <c r="Q36" s="595"/>
      <c r="R36" s="593" t="s">
        <v>200</v>
      </c>
      <c r="S36" s="594"/>
      <c r="T36" s="595"/>
      <c r="U36" s="597">
        <v>500</v>
      </c>
      <c r="V36" s="598"/>
      <c r="W36" s="598"/>
      <c r="X36" s="598"/>
      <c r="Y36" s="27" t="s">
        <v>175</v>
      </c>
      <c r="Z36" s="602">
        <f t="shared" si="5"/>
        <v>1000</v>
      </c>
      <c r="AA36" s="603"/>
      <c r="AB36" s="603"/>
      <c r="AC36" s="603"/>
      <c r="AD36" s="27" t="s">
        <v>175</v>
      </c>
      <c r="AF36" s="29"/>
      <c r="BG36" s="28"/>
    </row>
    <row r="37" spans="1:59" ht="41.25" customHeight="1">
      <c r="A37" s="30">
        <v>11</v>
      </c>
      <c r="B37" s="197" t="s">
        <v>44</v>
      </c>
      <c r="C37" s="195"/>
      <c r="D37" s="196"/>
      <c r="E37" s="197" t="s">
        <v>198</v>
      </c>
      <c r="F37" s="195"/>
      <c r="G37" s="195"/>
      <c r="H37" s="195"/>
      <c r="I37" s="196"/>
      <c r="J37" s="593" t="s">
        <v>202</v>
      </c>
      <c r="K37" s="594"/>
      <c r="L37" s="594"/>
      <c r="M37" s="594"/>
      <c r="N37" s="595"/>
      <c r="O37" s="593" t="s">
        <v>161</v>
      </c>
      <c r="P37" s="594"/>
      <c r="Q37" s="595"/>
      <c r="R37" s="593" t="s">
        <v>200</v>
      </c>
      <c r="S37" s="594"/>
      <c r="T37" s="595"/>
      <c r="U37" s="597">
        <v>500</v>
      </c>
      <c r="V37" s="598"/>
      <c r="W37" s="598"/>
      <c r="X37" s="598"/>
      <c r="Y37" s="27" t="s">
        <v>175</v>
      </c>
      <c r="Z37" s="602">
        <f t="shared" si="5"/>
        <v>1000</v>
      </c>
      <c r="AA37" s="603"/>
      <c r="AB37" s="603"/>
      <c r="AC37" s="603"/>
      <c r="AD37" s="27" t="s">
        <v>175</v>
      </c>
      <c r="AF37" s="29"/>
      <c r="BG37" s="28"/>
    </row>
    <row r="38" spans="1:59" ht="41.25" customHeight="1">
      <c r="A38" s="30">
        <v>12</v>
      </c>
      <c r="B38" s="197" t="s">
        <v>44</v>
      </c>
      <c r="C38" s="195"/>
      <c r="D38" s="196"/>
      <c r="E38" s="197" t="s">
        <v>198</v>
      </c>
      <c r="F38" s="195"/>
      <c r="G38" s="195"/>
      <c r="H38" s="195"/>
      <c r="I38" s="196"/>
      <c r="J38" s="593" t="s">
        <v>202</v>
      </c>
      <c r="K38" s="594"/>
      <c r="L38" s="594"/>
      <c r="M38" s="594"/>
      <c r="N38" s="595"/>
      <c r="O38" s="593" t="s">
        <v>161</v>
      </c>
      <c r="P38" s="594"/>
      <c r="Q38" s="595"/>
      <c r="R38" s="593" t="s">
        <v>200</v>
      </c>
      <c r="S38" s="594"/>
      <c r="T38" s="595"/>
      <c r="U38" s="597">
        <v>500</v>
      </c>
      <c r="V38" s="598"/>
      <c r="W38" s="598"/>
      <c r="X38" s="598"/>
      <c r="Y38" s="27" t="s">
        <v>175</v>
      </c>
      <c r="Z38" s="602">
        <f t="shared" si="5"/>
        <v>1000</v>
      </c>
      <c r="AA38" s="603"/>
      <c r="AB38" s="603"/>
      <c r="AC38" s="603"/>
      <c r="AD38" s="27" t="s">
        <v>175</v>
      </c>
      <c r="AF38" s="29"/>
      <c r="BG38" s="28"/>
    </row>
    <row r="39" spans="1:59" ht="41.25" customHeight="1">
      <c r="A39" s="30">
        <v>13</v>
      </c>
      <c r="B39" s="197" t="s">
        <v>44</v>
      </c>
      <c r="C39" s="195"/>
      <c r="D39" s="196"/>
      <c r="E39" s="197" t="s">
        <v>198</v>
      </c>
      <c r="F39" s="195"/>
      <c r="G39" s="195"/>
      <c r="H39" s="195"/>
      <c r="I39" s="196"/>
      <c r="J39" s="593" t="s">
        <v>204</v>
      </c>
      <c r="K39" s="594"/>
      <c r="L39" s="594"/>
      <c r="M39" s="594"/>
      <c r="N39" s="595"/>
      <c r="O39" s="593" t="s">
        <v>161</v>
      </c>
      <c r="P39" s="594"/>
      <c r="Q39" s="595"/>
      <c r="R39" s="593" t="s">
        <v>200</v>
      </c>
      <c r="S39" s="594"/>
      <c r="T39" s="595"/>
      <c r="U39" s="597">
        <v>500</v>
      </c>
      <c r="V39" s="598"/>
      <c r="W39" s="598"/>
      <c r="X39" s="598"/>
      <c r="Y39" s="27" t="s">
        <v>175</v>
      </c>
      <c r="Z39" s="602">
        <f t="shared" si="4"/>
        <v>1000</v>
      </c>
      <c r="AA39" s="603"/>
      <c r="AB39" s="603"/>
      <c r="AC39" s="603"/>
      <c r="AD39" s="27" t="s">
        <v>175</v>
      </c>
      <c r="AF39" s="29"/>
      <c r="BG39" s="28"/>
    </row>
    <row r="40" spans="1:59" ht="41.25" customHeight="1">
      <c r="A40" s="30">
        <v>14</v>
      </c>
      <c r="B40" s="197" t="s">
        <v>44</v>
      </c>
      <c r="C40" s="195"/>
      <c r="D40" s="196"/>
      <c r="E40" s="197" t="s">
        <v>198</v>
      </c>
      <c r="F40" s="195"/>
      <c r="G40" s="195"/>
      <c r="H40" s="195"/>
      <c r="I40" s="196"/>
      <c r="J40" s="593" t="s">
        <v>204</v>
      </c>
      <c r="K40" s="594"/>
      <c r="L40" s="594"/>
      <c r="M40" s="594"/>
      <c r="N40" s="595"/>
      <c r="O40" s="593" t="s">
        <v>161</v>
      </c>
      <c r="P40" s="594"/>
      <c r="Q40" s="595"/>
      <c r="R40" s="593" t="s">
        <v>200</v>
      </c>
      <c r="S40" s="594"/>
      <c r="T40" s="595"/>
      <c r="U40" s="597">
        <v>500</v>
      </c>
      <c r="V40" s="598"/>
      <c r="W40" s="598"/>
      <c r="X40" s="598"/>
      <c r="Y40" s="27" t="s">
        <v>175</v>
      </c>
      <c r="Z40" s="602">
        <f t="shared" si="4"/>
        <v>1000</v>
      </c>
      <c r="AA40" s="603"/>
      <c r="AB40" s="603"/>
      <c r="AC40" s="603"/>
      <c r="AD40" s="27" t="s">
        <v>175</v>
      </c>
      <c r="AF40" s="29"/>
      <c r="BG40" s="28"/>
    </row>
    <row r="41" spans="1:59" ht="41.25" customHeight="1">
      <c r="A41" s="30">
        <v>15</v>
      </c>
      <c r="B41" s="197" t="s">
        <v>44</v>
      </c>
      <c r="C41" s="195"/>
      <c r="D41" s="196"/>
      <c r="E41" s="197" t="s">
        <v>198</v>
      </c>
      <c r="F41" s="195"/>
      <c r="G41" s="195"/>
      <c r="H41" s="195"/>
      <c r="I41" s="196"/>
      <c r="J41" s="593" t="s">
        <v>204</v>
      </c>
      <c r="K41" s="594"/>
      <c r="L41" s="594"/>
      <c r="M41" s="594"/>
      <c r="N41" s="595"/>
      <c r="O41" s="593" t="s">
        <v>161</v>
      </c>
      <c r="P41" s="594"/>
      <c r="Q41" s="595"/>
      <c r="R41" s="593" t="s">
        <v>200</v>
      </c>
      <c r="S41" s="594"/>
      <c r="T41" s="595"/>
      <c r="U41" s="597">
        <v>500</v>
      </c>
      <c r="V41" s="598"/>
      <c r="W41" s="598"/>
      <c r="X41" s="598"/>
      <c r="Y41" s="27" t="s">
        <v>175</v>
      </c>
      <c r="Z41" s="602">
        <f t="shared" si="4"/>
        <v>1000</v>
      </c>
      <c r="AA41" s="603"/>
      <c r="AB41" s="603"/>
      <c r="AC41" s="603"/>
      <c r="AD41" s="27" t="s">
        <v>175</v>
      </c>
      <c r="AF41" s="29"/>
      <c r="BG41" s="28"/>
    </row>
    <row r="42" spans="1:59" ht="41.25" customHeight="1">
      <c r="A42" s="30">
        <v>16</v>
      </c>
      <c r="B42" s="197" t="s">
        <v>44</v>
      </c>
      <c r="C42" s="195"/>
      <c r="D42" s="196"/>
      <c r="E42" s="197" t="s">
        <v>198</v>
      </c>
      <c r="F42" s="195"/>
      <c r="G42" s="195"/>
      <c r="H42" s="195"/>
      <c r="I42" s="196"/>
      <c r="J42" s="593" t="s">
        <v>204</v>
      </c>
      <c r="K42" s="594"/>
      <c r="L42" s="594"/>
      <c r="M42" s="594"/>
      <c r="N42" s="595"/>
      <c r="O42" s="593" t="s">
        <v>161</v>
      </c>
      <c r="P42" s="594"/>
      <c r="Q42" s="595"/>
      <c r="R42" s="593" t="s">
        <v>200</v>
      </c>
      <c r="S42" s="594"/>
      <c r="T42" s="595"/>
      <c r="U42" s="597">
        <v>500</v>
      </c>
      <c r="V42" s="598"/>
      <c r="W42" s="598"/>
      <c r="X42" s="598"/>
      <c r="Y42" s="27" t="s">
        <v>175</v>
      </c>
      <c r="Z42" s="602">
        <f t="shared" si="4"/>
        <v>1000</v>
      </c>
      <c r="AA42" s="603"/>
      <c r="AB42" s="603"/>
      <c r="AC42" s="603"/>
      <c r="AD42" s="27" t="s">
        <v>175</v>
      </c>
      <c r="AF42" s="29"/>
      <c r="BG42" s="28"/>
    </row>
    <row r="43" spans="1:59" ht="41.25" customHeight="1">
      <c r="A43" s="30">
        <v>17</v>
      </c>
      <c r="B43" s="197" t="s">
        <v>44</v>
      </c>
      <c r="C43" s="195"/>
      <c r="D43" s="196"/>
      <c r="E43" s="197" t="s">
        <v>198</v>
      </c>
      <c r="F43" s="195"/>
      <c r="G43" s="195"/>
      <c r="H43" s="195"/>
      <c r="I43" s="196"/>
      <c r="J43" s="593" t="s">
        <v>204</v>
      </c>
      <c r="K43" s="594"/>
      <c r="L43" s="594"/>
      <c r="M43" s="594"/>
      <c r="N43" s="595"/>
      <c r="O43" s="593" t="s">
        <v>161</v>
      </c>
      <c r="P43" s="594"/>
      <c r="Q43" s="595"/>
      <c r="R43" s="593" t="s">
        <v>200</v>
      </c>
      <c r="S43" s="594"/>
      <c r="T43" s="595"/>
      <c r="U43" s="597">
        <v>500</v>
      </c>
      <c r="V43" s="598"/>
      <c r="W43" s="598"/>
      <c r="X43" s="598"/>
      <c r="Y43" s="27" t="s">
        <v>175</v>
      </c>
      <c r="Z43" s="602">
        <f t="shared" si="4"/>
        <v>1000</v>
      </c>
      <c r="AA43" s="603"/>
      <c r="AB43" s="603"/>
      <c r="AC43" s="603"/>
      <c r="AD43" s="27" t="s">
        <v>175</v>
      </c>
      <c r="AF43" s="29"/>
      <c r="BG43" s="28"/>
    </row>
    <row r="44" spans="1:59" ht="41.25" customHeight="1">
      <c r="A44" s="30">
        <v>18</v>
      </c>
      <c r="B44" s="197" t="s">
        <v>44</v>
      </c>
      <c r="C44" s="195"/>
      <c r="D44" s="196"/>
      <c r="E44" s="197" t="s">
        <v>198</v>
      </c>
      <c r="F44" s="195"/>
      <c r="G44" s="195"/>
      <c r="H44" s="195"/>
      <c r="I44" s="196"/>
      <c r="J44" s="593" t="s">
        <v>204</v>
      </c>
      <c r="K44" s="594"/>
      <c r="L44" s="594"/>
      <c r="M44" s="594"/>
      <c r="N44" s="595"/>
      <c r="O44" s="593" t="s">
        <v>161</v>
      </c>
      <c r="P44" s="594"/>
      <c r="Q44" s="595"/>
      <c r="R44" s="593" t="s">
        <v>200</v>
      </c>
      <c r="S44" s="594"/>
      <c r="T44" s="595"/>
      <c r="U44" s="597">
        <v>500</v>
      </c>
      <c r="V44" s="598"/>
      <c r="W44" s="598"/>
      <c r="X44" s="598"/>
      <c r="Y44" s="27" t="s">
        <v>175</v>
      </c>
      <c r="Z44" s="602">
        <f t="shared" si="4"/>
        <v>1000</v>
      </c>
      <c r="AA44" s="603"/>
      <c r="AB44" s="603"/>
      <c r="AC44" s="603"/>
      <c r="AD44" s="27" t="s">
        <v>175</v>
      </c>
      <c r="AF44" s="29"/>
      <c r="BG44" s="28"/>
    </row>
    <row r="45" spans="1:59" ht="41.25" customHeight="1">
      <c r="A45" s="30">
        <v>19</v>
      </c>
      <c r="B45" s="197" t="s">
        <v>44</v>
      </c>
      <c r="C45" s="195"/>
      <c r="D45" s="196"/>
      <c r="E45" s="197" t="s">
        <v>198</v>
      </c>
      <c r="F45" s="195"/>
      <c r="G45" s="195"/>
      <c r="H45" s="195"/>
      <c r="I45" s="196"/>
      <c r="J45" s="593" t="s">
        <v>204</v>
      </c>
      <c r="K45" s="594"/>
      <c r="L45" s="594"/>
      <c r="M45" s="594"/>
      <c r="N45" s="595"/>
      <c r="O45" s="593" t="s">
        <v>161</v>
      </c>
      <c r="P45" s="594"/>
      <c r="Q45" s="595"/>
      <c r="R45" s="593" t="s">
        <v>200</v>
      </c>
      <c r="S45" s="594"/>
      <c r="T45" s="595"/>
      <c r="U45" s="597">
        <v>500</v>
      </c>
      <c r="V45" s="598"/>
      <c r="W45" s="598"/>
      <c r="X45" s="598"/>
      <c r="Y45" s="27" t="s">
        <v>175</v>
      </c>
      <c r="Z45" s="602">
        <f t="shared" ref="Z45:Z46" si="6">(U45)*2</f>
        <v>1000</v>
      </c>
      <c r="AA45" s="603"/>
      <c r="AB45" s="603"/>
      <c r="AC45" s="603"/>
      <c r="AD45" s="27" t="s">
        <v>2</v>
      </c>
      <c r="AF45" s="29"/>
      <c r="BG45" s="28"/>
    </row>
    <row r="46" spans="1:59" ht="41.25" customHeight="1">
      <c r="A46" s="30">
        <v>20</v>
      </c>
      <c r="B46" s="197" t="s">
        <v>44</v>
      </c>
      <c r="C46" s="195"/>
      <c r="D46" s="196"/>
      <c r="E46" s="197" t="s">
        <v>198</v>
      </c>
      <c r="F46" s="195"/>
      <c r="G46" s="195"/>
      <c r="H46" s="195"/>
      <c r="I46" s="196"/>
      <c r="J46" s="593" t="s">
        <v>204</v>
      </c>
      <c r="K46" s="594"/>
      <c r="L46" s="594"/>
      <c r="M46" s="594"/>
      <c r="N46" s="595"/>
      <c r="O46" s="593" t="s">
        <v>161</v>
      </c>
      <c r="P46" s="594"/>
      <c r="Q46" s="595"/>
      <c r="R46" s="593" t="s">
        <v>200</v>
      </c>
      <c r="S46" s="594"/>
      <c r="T46" s="595"/>
      <c r="U46" s="597">
        <v>500</v>
      </c>
      <c r="V46" s="598"/>
      <c r="W46" s="598"/>
      <c r="X46" s="598"/>
      <c r="Y46" s="27" t="s">
        <v>175</v>
      </c>
      <c r="Z46" s="602">
        <f t="shared" si="6"/>
        <v>1000</v>
      </c>
      <c r="AA46" s="603"/>
      <c r="AB46" s="603"/>
      <c r="AC46" s="603"/>
      <c r="AD46" s="27" t="s">
        <v>2</v>
      </c>
      <c r="AF46" s="29"/>
      <c r="BG46" s="28"/>
    </row>
    <row r="47" spans="1:59" ht="33.75" customHeight="1">
      <c r="A47" s="585" t="s">
        <v>38</v>
      </c>
      <c r="B47" s="586"/>
      <c r="C47" s="586"/>
      <c r="D47" s="586"/>
      <c r="E47" s="586"/>
      <c r="F47" s="586"/>
      <c r="G47" s="586"/>
      <c r="H47" s="586"/>
      <c r="I47" s="586"/>
      <c r="J47" s="586"/>
      <c r="K47" s="586"/>
      <c r="L47" s="586"/>
      <c r="M47" s="586"/>
      <c r="N47" s="586"/>
      <c r="O47" s="586"/>
      <c r="P47" s="586"/>
      <c r="Q47" s="586"/>
      <c r="R47" s="586"/>
      <c r="S47" s="586"/>
      <c r="T47" s="586"/>
      <c r="U47" s="586"/>
      <c r="V47" s="586"/>
      <c r="W47" s="586"/>
      <c r="X47" s="586"/>
      <c r="Y47" s="587"/>
      <c r="Z47" s="602">
        <f>SUM(Z27:AC46)</f>
        <v>20000</v>
      </c>
      <c r="AA47" s="603"/>
      <c r="AB47" s="603"/>
      <c r="AC47" s="603"/>
      <c r="AD47" s="27" t="s">
        <v>2</v>
      </c>
      <c r="AF47" s="29"/>
      <c r="BG47" s="28"/>
    </row>
    <row r="48" spans="1:59" ht="33.75" customHeight="1" thickBot="1">
      <c r="A48" s="582" t="s">
        <v>37</v>
      </c>
      <c r="B48" s="583"/>
      <c r="C48" s="583"/>
      <c r="D48" s="583"/>
      <c r="E48" s="583"/>
      <c r="F48" s="583"/>
      <c r="G48" s="583"/>
      <c r="H48" s="583"/>
      <c r="I48" s="583"/>
      <c r="J48" s="583"/>
      <c r="K48" s="583"/>
      <c r="L48" s="583"/>
      <c r="M48" s="583"/>
      <c r="N48" s="583"/>
      <c r="O48" s="583"/>
      <c r="P48" s="583"/>
      <c r="Q48" s="583"/>
      <c r="R48" s="583"/>
      <c r="S48" s="583"/>
      <c r="T48" s="583"/>
      <c r="U48" s="583"/>
      <c r="V48" s="583"/>
      <c r="W48" s="583"/>
      <c r="X48" s="583"/>
      <c r="Y48" s="584"/>
      <c r="Z48" s="604">
        <f>Z47+Z24</f>
        <v>43000</v>
      </c>
      <c r="AA48" s="605"/>
      <c r="AB48" s="605"/>
      <c r="AC48" s="605"/>
      <c r="AD48" s="27" t="s">
        <v>2</v>
      </c>
      <c r="AF48" s="26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4"/>
    </row>
    <row r="49" spans="1:59" ht="33.75" customHeight="1">
      <c r="A49" s="31" t="s">
        <v>90</v>
      </c>
      <c r="B49" s="599" t="s">
        <v>89</v>
      </c>
      <c r="C49" s="600"/>
      <c r="D49" s="601"/>
      <c r="E49" s="599" t="s">
        <v>26</v>
      </c>
      <c r="F49" s="600"/>
      <c r="G49" s="600"/>
      <c r="H49" s="600"/>
      <c r="I49" s="601"/>
      <c r="J49" s="599" t="s">
        <v>21</v>
      </c>
      <c r="K49" s="600"/>
      <c r="L49" s="600"/>
      <c r="M49" s="600"/>
      <c r="N49" s="601"/>
      <c r="O49" s="599" t="s">
        <v>18</v>
      </c>
      <c r="P49" s="600"/>
      <c r="Q49" s="601"/>
      <c r="R49" s="599" t="s">
        <v>20</v>
      </c>
      <c r="S49" s="600"/>
      <c r="T49" s="601"/>
      <c r="U49" s="596" t="s">
        <v>88</v>
      </c>
      <c r="V49" s="596"/>
      <c r="W49" s="596"/>
      <c r="X49" s="596"/>
      <c r="Y49" s="596"/>
      <c r="Z49" s="599" t="s">
        <v>87</v>
      </c>
      <c r="AA49" s="600"/>
      <c r="AB49" s="600"/>
      <c r="AC49" s="600"/>
      <c r="AD49" s="601"/>
      <c r="AF49" s="29"/>
      <c r="BG49" s="28"/>
    </row>
    <row r="50" spans="1:59" ht="41.25" customHeight="1">
      <c r="A50" s="30">
        <v>1</v>
      </c>
      <c r="B50" s="197" t="s">
        <v>44</v>
      </c>
      <c r="C50" s="195"/>
      <c r="D50" s="196"/>
      <c r="E50" s="197" t="s">
        <v>198</v>
      </c>
      <c r="F50" s="195"/>
      <c r="G50" s="195"/>
      <c r="H50" s="195"/>
      <c r="I50" s="196"/>
      <c r="J50" s="593" t="s">
        <v>202</v>
      </c>
      <c r="K50" s="594"/>
      <c r="L50" s="594"/>
      <c r="M50" s="594"/>
      <c r="N50" s="595"/>
      <c r="O50" s="593" t="s">
        <v>161</v>
      </c>
      <c r="P50" s="594"/>
      <c r="Q50" s="595"/>
      <c r="R50" s="593" t="s">
        <v>200</v>
      </c>
      <c r="S50" s="594"/>
      <c r="T50" s="595"/>
      <c r="U50" s="597">
        <v>500</v>
      </c>
      <c r="V50" s="598"/>
      <c r="W50" s="598"/>
      <c r="X50" s="598"/>
      <c r="Y50" s="27" t="s">
        <v>175</v>
      </c>
      <c r="Z50" s="602">
        <f>(U50)*2</f>
        <v>1000</v>
      </c>
      <c r="AA50" s="603"/>
      <c r="AB50" s="603"/>
      <c r="AC50" s="603"/>
      <c r="AD50" s="27" t="s">
        <v>175</v>
      </c>
      <c r="AF50" s="29"/>
      <c r="BG50" s="28"/>
    </row>
    <row r="51" spans="1:59" ht="41.25" customHeight="1">
      <c r="A51" s="30">
        <v>2</v>
      </c>
      <c r="B51" s="197" t="s">
        <v>44</v>
      </c>
      <c r="C51" s="195"/>
      <c r="D51" s="196"/>
      <c r="E51" s="197" t="s">
        <v>198</v>
      </c>
      <c r="F51" s="195"/>
      <c r="G51" s="195"/>
      <c r="H51" s="195"/>
      <c r="I51" s="196"/>
      <c r="J51" s="593" t="s">
        <v>202</v>
      </c>
      <c r="K51" s="594"/>
      <c r="L51" s="594"/>
      <c r="M51" s="594"/>
      <c r="N51" s="595"/>
      <c r="O51" s="593" t="s">
        <v>161</v>
      </c>
      <c r="P51" s="594"/>
      <c r="Q51" s="595"/>
      <c r="R51" s="593" t="s">
        <v>200</v>
      </c>
      <c r="S51" s="594"/>
      <c r="T51" s="595"/>
      <c r="U51" s="597">
        <v>500</v>
      </c>
      <c r="V51" s="598"/>
      <c r="W51" s="598"/>
      <c r="X51" s="598"/>
      <c r="Y51" s="27" t="s">
        <v>175</v>
      </c>
      <c r="Z51" s="602">
        <f t="shared" ref="Z51:Z52" si="7">(U51)*2</f>
        <v>1000</v>
      </c>
      <c r="AA51" s="603"/>
      <c r="AB51" s="603"/>
      <c r="AC51" s="603"/>
      <c r="AD51" s="27" t="s">
        <v>175</v>
      </c>
      <c r="AF51" s="29"/>
      <c r="BG51" s="28"/>
    </row>
    <row r="52" spans="1:59" ht="41.25" customHeight="1">
      <c r="A52" s="30">
        <v>3</v>
      </c>
      <c r="B52" s="197"/>
      <c r="C52" s="195"/>
      <c r="D52" s="196"/>
      <c r="E52" s="197"/>
      <c r="F52" s="195"/>
      <c r="G52" s="195"/>
      <c r="H52" s="195"/>
      <c r="I52" s="196"/>
      <c r="J52" s="593"/>
      <c r="K52" s="594"/>
      <c r="L52" s="594"/>
      <c r="M52" s="594"/>
      <c r="N52" s="595"/>
      <c r="O52" s="593"/>
      <c r="P52" s="594"/>
      <c r="Q52" s="595"/>
      <c r="R52" s="593"/>
      <c r="S52" s="594"/>
      <c r="T52" s="595"/>
      <c r="U52" s="597"/>
      <c r="V52" s="598"/>
      <c r="W52" s="598"/>
      <c r="X52" s="598"/>
      <c r="Y52" s="27" t="s">
        <v>175</v>
      </c>
      <c r="Z52" s="602">
        <f t="shared" si="7"/>
        <v>0</v>
      </c>
      <c r="AA52" s="603"/>
      <c r="AB52" s="603"/>
      <c r="AC52" s="603"/>
      <c r="AD52" s="27" t="s">
        <v>175</v>
      </c>
      <c r="AF52" s="29"/>
      <c r="BG52" s="28"/>
    </row>
    <row r="53" spans="1:59" ht="41.25" customHeight="1">
      <c r="A53" s="30">
        <v>4</v>
      </c>
      <c r="B53" s="197"/>
      <c r="C53" s="195"/>
      <c r="D53" s="196"/>
      <c r="E53" s="197"/>
      <c r="F53" s="195"/>
      <c r="G53" s="195"/>
      <c r="H53" s="195"/>
      <c r="I53" s="196"/>
      <c r="J53" s="593"/>
      <c r="K53" s="594"/>
      <c r="L53" s="594"/>
      <c r="M53" s="594"/>
      <c r="N53" s="595"/>
      <c r="O53" s="593"/>
      <c r="P53" s="594"/>
      <c r="Q53" s="595"/>
      <c r="R53" s="593"/>
      <c r="S53" s="594"/>
      <c r="T53" s="595"/>
      <c r="U53" s="597"/>
      <c r="V53" s="598"/>
      <c r="W53" s="598"/>
      <c r="X53" s="598"/>
      <c r="Y53" s="27" t="s">
        <v>175</v>
      </c>
      <c r="Z53" s="602">
        <f>(U53)*2</f>
        <v>0</v>
      </c>
      <c r="AA53" s="603"/>
      <c r="AB53" s="603"/>
      <c r="AC53" s="603"/>
      <c r="AD53" s="27" t="s">
        <v>175</v>
      </c>
      <c r="AF53" s="29"/>
      <c r="BG53" s="28"/>
    </row>
    <row r="54" spans="1:59" ht="41.25" customHeight="1">
      <c r="A54" s="30">
        <v>5</v>
      </c>
      <c r="B54" s="197"/>
      <c r="C54" s="195"/>
      <c r="D54" s="196"/>
      <c r="E54" s="197"/>
      <c r="F54" s="195"/>
      <c r="G54" s="195"/>
      <c r="H54" s="195"/>
      <c r="I54" s="196"/>
      <c r="J54" s="593"/>
      <c r="K54" s="594"/>
      <c r="L54" s="594"/>
      <c r="M54" s="594"/>
      <c r="N54" s="595"/>
      <c r="O54" s="593"/>
      <c r="P54" s="594"/>
      <c r="Q54" s="595"/>
      <c r="R54" s="593"/>
      <c r="S54" s="594"/>
      <c r="T54" s="595"/>
      <c r="U54" s="597"/>
      <c r="V54" s="598"/>
      <c r="W54" s="598"/>
      <c r="X54" s="598"/>
      <c r="Y54" s="27" t="s">
        <v>175</v>
      </c>
      <c r="Z54" s="602">
        <f t="shared" ref="Z54:Z69" si="8">(U54)*2</f>
        <v>0</v>
      </c>
      <c r="AA54" s="603"/>
      <c r="AB54" s="603"/>
      <c r="AC54" s="603"/>
      <c r="AD54" s="27" t="s">
        <v>175</v>
      </c>
      <c r="AF54" s="29"/>
      <c r="BG54" s="28"/>
    </row>
    <row r="55" spans="1:59" ht="41.25" customHeight="1">
      <c r="A55" s="30">
        <v>6</v>
      </c>
      <c r="B55" s="197"/>
      <c r="C55" s="195"/>
      <c r="D55" s="196"/>
      <c r="E55" s="197"/>
      <c r="F55" s="195"/>
      <c r="G55" s="195"/>
      <c r="H55" s="195"/>
      <c r="I55" s="196"/>
      <c r="J55" s="593"/>
      <c r="K55" s="594"/>
      <c r="L55" s="594"/>
      <c r="M55" s="594"/>
      <c r="N55" s="595"/>
      <c r="O55" s="593"/>
      <c r="P55" s="594"/>
      <c r="Q55" s="595"/>
      <c r="R55" s="593"/>
      <c r="S55" s="594"/>
      <c r="T55" s="595"/>
      <c r="U55" s="597"/>
      <c r="V55" s="598"/>
      <c r="W55" s="598"/>
      <c r="X55" s="598"/>
      <c r="Y55" s="27" t="s">
        <v>175</v>
      </c>
      <c r="Z55" s="602">
        <f t="shared" si="8"/>
        <v>0</v>
      </c>
      <c r="AA55" s="603"/>
      <c r="AB55" s="603"/>
      <c r="AC55" s="603"/>
      <c r="AD55" s="27" t="s">
        <v>175</v>
      </c>
      <c r="AF55" s="29"/>
      <c r="BG55" s="28"/>
    </row>
    <row r="56" spans="1:59" ht="41.25" customHeight="1">
      <c r="A56" s="30">
        <v>7</v>
      </c>
      <c r="B56" s="197"/>
      <c r="C56" s="195"/>
      <c r="D56" s="196"/>
      <c r="E56" s="197"/>
      <c r="F56" s="195"/>
      <c r="G56" s="195"/>
      <c r="H56" s="195"/>
      <c r="I56" s="196"/>
      <c r="J56" s="593"/>
      <c r="K56" s="594"/>
      <c r="L56" s="594"/>
      <c r="M56" s="594"/>
      <c r="N56" s="595"/>
      <c r="O56" s="593"/>
      <c r="P56" s="594"/>
      <c r="Q56" s="595"/>
      <c r="R56" s="593"/>
      <c r="S56" s="594"/>
      <c r="T56" s="595"/>
      <c r="U56" s="597"/>
      <c r="V56" s="598"/>
      <c r="W56" s="598"/>
      <c r="X56" s="598"/>
      <c r="Y56" s="27" t="s">
        <v>175</v>
      </c>
      <c r="Z56" s="602">
        <f t="shared" si="8"/>
        <v>0</v>
      </c>
      <c r="AA56" s="603"/>
      <c r="AB56" s="603"/>
      <c r="AC56" s="603"/>
      <c r="AD56" s="27" t="s">
        <v>175</v>
      </c>
      <c r="AF56" s="29"/>
      <c r="BG56" s="28"/>
    </row>
    <row r="57" spans="1:59" ht="41.25" customHeight="1">
      <c r="A57" s="30">
        <v>8</v>
      </c>
      <c r="B57" s="197"/>
      <c r="C57" s="195"/>
      <c r="D57" s="196"/>
      <c r="E57" s="197"/>
      <c r="F57" s="195"/>
      <c r="G57" s="195"/>
      <c r="H57" s="195"/>
      <c r="I57" s="196"/>
      <c r="J57" s="593"/>
      <c r="K57" s="594"/>
      <c r="L57" s="594"/>
      <c r="M57" s="594"/>
      <c r="N57" s="595"/>
      <c r="O57" s="593"/>
      <c r="P57" s="594"/>
      <c r="Q57" s="595"/>
      <c r="R57" s="593"/>
      <c r="S57" s="594"/>
      <c r="T57" s="595"/>
      <c r="U57" s="597"/>
      <c r="V57" s="598"/>
      <c r="W57" s="598"/>
      <c r="X57" s="598"/>
      <c r="Y57" s="27" t="s">
        <v>175</v>
      </c>
      <c r="Z57" s="602">
        <f t="shared" si="8"/>
        <v>0</v>
      </c>
      <c r="AA57" s="603"/>
      <c r="AB57" s="603"/>
      <c r="AC57" s="603"/>
      <c r="AD57" s="27" t="s">
        <v>175</v>
      </c>
      <c r="AF57" s="29"/>
      <c r="BG57" s="28"/>
    </row>
    <row r="58" spans="1:59" ht="41.25" customHeight="1">
      <c r="A58" s="30">
        <v>9</v>
      </c>
      <c r="B58" s="197"/>
      <c r="C58" s="195"/>
      <c r="D58" s="196"/>
      <c r="E58" s="197"/>
      <c r="F58" s="195"/>
      <c r="G58" s="195"/>
      <c r="H58" s="195"/>
      <c r="I58" s="196"/>
      <c r="J58" s="593"/>
      <c r="K58" s="594"/>
      <c r="L58" s="594"/>
      <c r="M58" s="594"/>
      <c r="N58" s="595"/>
      <c r="O58" s="593"/>
      <c r="P58" s="594"/>
      <c r="Q58" s="595"/>
      <c r="R58" s="593"/>
      <c r="S58" s="594"/>
      <c r="T58" s="595"/>
      <c r="U58" s="597"/>
      <c r="V58" s="598"/>
      <c r="W58" s="598"/>
      <c r="X58" s="598"/>
      <c r="Y58" s="27" t="s">
        <v>175</v>
      </c>
      <c r="Z58" s="602">
        <f t="shared" si="8"/>
        <v>0</v>
      </c>
      <c r="AA58" s="603"/>
      <c r="AB58" s="603"/>
      <c r="AC58" s="603"/>
      <c r="AD58" s="27" t="s">
        <v>175</v>
      </c>
      <c r="AF58" s="29"/>
      <c r="BG58" s="28"/>
    </row>
    <row r="59" spans="1:59" ht="41.25" customHeight="1">
      <c r="A59" s="30">
        <v>10</v>
      </c>
      <c r="B59" s="197"/>
      <c r="C59" s="195"/>
      <c r="D59" s="196"/>
      <c r="E59" s="197"/>
      <c r="F59" s="195"/>
      <c r="G59" s="195"/>
      <c r="H59" s="195"/>
      <c r="I59" s="196"/>
      <c r="J59" s="593"/>
      <c r="K59" s="594"/>
      <c r="L59" s="594"/>
      <c r="M59" s="594"/>
      <c r="N59" s="595"/>
      <c r="O59" s="593"/>
      <c r="P59" s="594"/>
      <c r="Q59" s="595"/>
      <c r="R59" s="593"/>
      <c r="S59" s="594"/>
      <c r="T59" s="595"/>
      <c r="U59" s="597"/>
      <c r="V59" s="598"/>
      <c r="W59" s="598"/>
      <c r="X59" s="598"/>
      <c r="Y59" s="27" t="s">
        <v>175</v>
      </c>
      <c r="Z59" s="602">
        <f t="shared" si="8"/>
        <v>0</v>
      </c>
      <c r="AA59" s="603"/>
      <c r="AB59" s="603"/>
      <c r="AC59" s="603"/>
      <c r="AD59" s="27" t="s">
        <v>175</v>
      </c>
      <c r="AF59" s="29"/>
      <c r="BG59" s="28"/>
    </row>
    <row r="60" spans="1:59" ht="41.25" customHeight="1">
      <c r="A60" s="30">
        <v>11</v>
      </c>
      <c r="B60" s="197"/>
      <c r="C60" s="195"/>
      <c r="D60" s="196"/>
      <c r="E60" s="197"/>
      <c r="F60" s="195"/>
      <c r="G60" s="195"/>
      <c r="H60" s="195"/>
      <c r="I60" s="196"/>
      <c r="J60" s="593"/>
      <c r="K60" s="594"/>
      <c r="L60" s="594"/>
      <c r="M60" s="594"/>
      <c r="N60" s="595"/>
      <c r="O60" s="593"/>
      <c r="P60" s="594"/>
      <c r="Q60" s="595"/>
      <c r="R60" s="593"/>
      <c r="S60" s="594"/>
      <c r="T60" s="595"/>
      <c r="U60" s="597"/>
      <c r="V60" s="598"/>
      <c r="W60" s="598"/>
      <c r="X60" s="598"/>
      <c r="Y60" s="27" t="s">
        <v>175</v>
      </c>
      <c r="Z60" s="602">
        <f t="shared" si="8"/>
        <v>0</v>
      </c>
      <c r="AA60" s="603"/>
      <c r="AB60" s="603"/>
      <c r="AC60" s="603"/>
      <c r="AD60" s="27" t="s">
        <v>175</v>
      </c>
      <c r="AF60" s="29"/>
      <c r="BG60" s="28"/>
    </row>
    <row r="61" spans="1:59" ht="41.25" customHeight="1">
      <c r="A61" s="30">
        <v>12</v>
      </c>
      <c r="B61" s="197"/>
      <c r="C61" s="195"/>
      <c r="D61" s="196"/>
      <c r="E61" s="197"/>
      <c r="F61" s="195"/>
      <c r="G61" s="195"/>
      <c r="H61" s="195"/>
      <c r="I61" s="196"/>
      <c r="J61" s="593"/>
      <c r="K61" s="594"/>
      <c r="L61" s="594"/>
      <c r="M61" s="594"/>
      <c r="N61" s="595"/>
      <c r="O61" s="593"/>
      <c r="P61" s="594"/>
      <c r="Q61" s="595"/>
      <c r="R61" s="593"/>
      <c r="S61" s="594"/>
      <c r="T61" s="595"/>
      <c r="U61" s="597"/>
      <c r="V61" s="598"/>
      <c r="W61" s="598"/>
      <c r="X61" s="598"/>
      <c r="Y61" s="27" t="s">
        <v>175</v>
      </c>
      <c r="Z61" s="602">
        <f t="shared" si="8"/>
        <v>0</v>
      </c>
      <c r="AA61" s="603"/>
      <c r="AB61" s="603"/>
      <c r="AC61" s="603"/>
      <c r="AD61" s="27" t="s">
        <v>175</v>
      </c>
      <c r="AF61" s="29"/>
      <c r="BG61" s="28"/>
    </row>
    <row r="62" spans="1:59" ht="41.25" customHeight="1">
      <c r="A62" s="30">
        <v>13</v>
      </c>
      <c r="B62" s="197"/>
      <c r="C62" s="195"/>
      <c r="D62" s="196"/>
      <c r="E62" s="197"/>
      <c r="F62" s="195"/>
      <c r="G62" s="195"/>
      <c r="H62" s="195"/>
      <c r="I62" s="196"/>
      <c r="J62" s="593"/>
      <c r="K62" s="594"/>
      <c r="L62" s="594"/>
      <c r="M62" s="594"/>
      <c r="N62" s="595"/>
      <c r="O62" s="593"/>
      <c r="P62" s="594"/>
      <c r="Q62" s="595"/>
      <c r="R62" s="593"/>
      <c r="S62" s="594"/>
      <c r="T62" s="595"/>
      <c r="U62" s="597"/>
      <c r="V62" s="598"/>
      <c r="W62" s="598"/>
      <c r="X62" s="598"/>
      <c r="Y62" s="27" t="s">
        <v>175</v>
      </c>
      <c r="Z62" s="602">
        <f t="shared" si="8"/>
        <v>0</v>
      </c>
      <c r="AA62" s="603"/>
      <c r="AB62" s="603"/>
      <c r="AC62" s="603"/>
      <c r="AD62" s="27" t="s">
        <v>175</v>
      </c>
      <c r="AF62" s="29"/>
      <c r="BG62" s="28"/>
    </row>
    <row r="63" spans="1:59" ht="41.25" customHeight="1">
      <c r="A63" s="30">
        <v>14</v>
      </c>
      <c r="B63" s="197"/>
      <c r="C63" s="195"/>
      <c r="D63" s="196"/>
      <c r="E63" s="197"/>
      <c r="F63" s="195"/>
      <c r="G63" s="195"/>
      <c r="H63" s="195"/>
      <c r="I63" s="196"/>
      <c r="J63" s="593"/>
      <c r="K63" s="594"/>
      <c r="L63" s="594"/>
      <c r="M63" s="594"/>
      <c r="N63" s="595"/>
      <c r="O63" s="593"/>
      <c r="P63" s="594"/>
      <c r="Q63" s="595"/>
      <c r="R63" s="593"/>
      <c r="S63" s="594"/>
      <c r="T63" s="595"/>
      <c r="U63" s="597"/>
      <c r="V63" s="598"/>
      <c r="W63" s="598"/>
      <c r="X63" s="598"/>
      <c r="Y63" s="27" t="s">
        <v>175</v>
      </c>
      <c r="Z63" s="602">
        <f t="shared" si="8"/>
        <v>0</v>
      </c>
      <c r="AA63" s="603"/>
      <c r="AB63" s="603"/>
      <c r="AC63" s="603"/>
      <c r="AD63" s="27" t="s">
        <v>175</v>
      </c>
      <c r="AF63" s="29"/>
      <c r="BG63" s="28"/>
    </row>
    <row r="64" spans="1:59" ht="41.25" customHeight="1">
      <c r="A64" s="30">
        <v>15</v>
      </c>
      <c r="B64" s="197"/>
      <c r="C64" s="195"/>
      <c r="D64" s="196"/>
      <c r="E64" s="197"/>
      <c r="F64" s="195"/>
      <c r="G64" s="195"/>
      <c r="H64" s="195"/>
      <c r="I64" s="196"/>
      <c r="J64" s="593"/>
      <c r="K64" s="594"/>
      <c r="L64" s="594"/>
      <c r="M64" s="594"/>
      <c r="N64" s="595"/>
      <c r="O64" s="593"/>
      <c r="P64" s="594"/>
      <c r="Q64" s="595"/>
      <c r="R64" s="593"/>
      <c r="S64" s="594"/>
      <c r="T64" s="595"/>
      <c r="U64" s="597"/>
      <c r="V64" s="598"/>
      <c r="W64" s="598"/>
      <c r="X64" s="598"/>
      <c r="Y64" s="27" t="s">
        <v>175</v>
      </c>
      <c r="Z64" s="602">
        <f t="shared" si="8"/>
        <v>0</v>
      </c>
      <c r="AA64" s="603"/>
      <c r="AB64" s="603"/>
      <c r="AC64" s="603"/>
      <c r="AD64" s="27" t="s">
        <v>175</v>
      </c>
      <c r="AF64" s="29"/>
      <c r="BG64" s="28"/>
    </row>
    <row r="65" spans="1:59" ht="41.25" customHeight="1">
      <c r="A65" s="30">
        <v>16</v>
      </c>
      <c r="B65" s="197"/>
      <c r="C65" s="195"/>
      <c r="D65" s="196"/>
      <c r="E65" s="197"/>
      <c r="F65" s="195"/>
      <c r="G65" s="195"/>
      <c r="H65" s="195"/>
      <c r="I65" s="196"/>
      <c r="J65" s="593"/>
      <c r="K65" s="594"/>
      <c r="L65" s="594"/>
      <c r="M65" s="594"/>
      <c r="N65" s="595"/>
      <c r="O65" s="593"/>
      <c r="P65" s="594"/>
      <c r="Q65" s="595"/>
      <c r="R65" s="593"/>
      <c r="S65" s="594"/>
      <c r="T65" s="595"/>
      <c r="U65" s="597"/>
      <c r="V65" s="598"/>
      <c r="W65" s="598"/>
      <c r="X65" s="598"/>
      <c r="Y65" s="27" t="s">
        <v>175</v>
      </c>
      <c r="Z65" s="602">
        <f t="shared" si="8"/>
        <v>0</v>
      </c>
      <c r="AA65" s="603"/>
      <c r="AB65" s="603"/>
      <c r="AC65" s="603"/>
      <c r="AD65" s="27" t="s">
        <v>175</v>
      </c>
      <c r="AF65" s="29"/>
      <c r="BG65" s="28"/>
    </row>
    <row r="66" spans="1:59" ht="41.25" customHeight="1">
      <c r="A66" s="30">
        <v>17</v>
      </c>
      <c r="B66" s="197"/>
      <c r="C66" s="195"/>
      <c r="D66" s="196"/>
      <c r="E66" s="197"/>
      <c r="F66" s="195"/>
      <c r="G66" s="195"/>
      <c r="H66" s="195"/>
      <c r="I66" s="196"/>
      <c r="J66" s="593"/>
      <c r="K66" s="594"/>
      <c r="L66" s="594"/>
      <c r="M66" s="594"/>
      <c r="N66" s="595"/>
      <c r="O66" s="593"/>
      <c r="P66" s="594"/>
      <c r="Q66" s="595"/>
      <c r="R66" s="593"/>
      <c r="S66" s="594"/>
      <c r="T66" s="595"/>
      <c r="U66" s="597"/>
      <c r="V66" s="598"/>
      <c r="W66" s="598"/>
      <c r="X66" s="598"/>
      <c r="Y66" s="27" t="s">
        <v>175</v>
      </c>
      <c r="Z66" s="602">
        <f t="shared" si="8"/>
        <v>0</v>
      </c>
      <c r="AA66" s="603"/>
      <c r="AB66" s="603"/>
      <c r="AC66" s="603"/>
      <c r="AD66" s="27" t="s">
        <v>175</v>
      </c>
      <c r="AF66" s="29"/>
      <c r="BG66" s="28"/>
    </row>
    <row r="67" spans="1:59" ht="41.25" customHeight="1">
      <c r="A67" s="30">
        <v>18</v>
      </c>
      <c r="B67" s="197"/>
      <c r="C67" s="195"/>
      <c r="D67" s="196"/>
      <c r="E67" s="197"/>
      <c r="F67" s="195"/>
      <c r="G67" s="195"/>
      <c r="H67" s="195"/>
      <c r="I67" s="196"/>
      <c r="J67" s="593"/>
      <c r="K67" s="594"/>
      <c r="L67" s="594"/>
      <c r="M67" s="594"/>
      <c r="N67" s="595"/>
      <c r="O67" s="593"/>
      <c r="P67" s="594"/>
      <c r="Q67" s="595"/>
      <c r="R67" s="593"/>
      <c r="S67" s="594"/>
      <c r="T67" s="595"/>
      <c r="U67" s="597"/>
      <c r="V67" s="598"/>
      <c r="W67" s="598"/>
      <c r="X67" s="598"/>
      <c r="Y67" s="27" t="s">
        <v>175</v>
      </c>
      <c r="Z67" s="602">
        <f t="shared" si="8"/>
        <v>0</v>
      </c>
      <c r="AA67" s="603"/>
      <c r="AB67" s="603"/>
      <c r="AC67" s="603"/>
      <c r="AD67" s="27" t="s">
        <v>175</v>
      </c>
      <c r="AF67" s="29"/>
      <c r="BG67" s="28"/>
    </row>
    <row r="68" spans="1:59" ht="41.25" customHeight="1">
      <c r="A68" s="30">
        <v>19</v>
      </c>
      <c r="B68" s="197"/>
      <c r="C68" s="195"/>
      <c r="D68" s="196"/>
      <c r="E68" s="197"/>
      <c r="F68" s="195"/>
      <c r="G68" s="195"/>
      <c r="H68" s="195"/>
      <c r="I68" s="196"/>
      <c r="J68" s="593"/>
      <c r="K68" s="594"/>
      <c r="L68" s="594"/>
      <c r="M68" s="594"/>
      <c r="N68" s="595"/>
      <c r="O68" s="593"/>
      <c r="P68" s="594"/>
      <c r="Q68" s="595"/>
      <c r="R68" s="593"/>
      <c r="S68" s="594"/>
      <c r="T68" s="595"/>
      <c r="U68" s="597"/>
      <c r="V68" s="598"/>
      <c r="W68" s="598"/>
      <c r="X68" s="598"/>
      <c r="Y68" s="27" t="s">
        <v>2</v>
      </c>
      <c r="Z68" s="602">
        <f t="shared" si="8"/>
        <v>0</v>
      </c>
      <c r="AA68" s="603"/>
      <c r="AB68" s="603"/>
      <c r="AC68" s="603"/>
      <c r="AD68" s="27" t="s">
        <v>2</v>
      </c>
      <c r="AF68" s="29"/>
      <c r="BG68" s="28"/>
    </row>
    <row r="69" spans="1:59" ht="41.25" customHeight="1">
      <c r="A69" s="30">
        <v>20</v>
      </c>
      <c r="B69" s="197"/>
      <c r="C69" s="195"/>
      <c r="D69" s="196"/>
      <c r="E69" s="197"/>
      <c r="F69" s="195"/>
      <c r="G69" s="195"/>
      <c r="H69" s="195"/>
      <c r="I69" s="196"/>
      <c r="J69" s="593"/>
      <c r="K69" s="594"/>
      <c r="L69" s="594"/>
      <c r="M69" s="594"/>
      <c r="N69" s="595"/>
      <c r="O69" s="593"/>
      <c r="P69" s="594"/>
      <c r="Q69" s="595"/>
      <c r="R69" s="593"/>
      <c r="S69" s="594"/>
      <c r="T69" s="595"/>
      <c r="U69" s="597"/>
      <c r="V69" s="598"/>
      <c r="W69" s="598"/>
      <c r="X69" s="598"/>
      <c r="Y69" s="27" t="s">
        <v>2</v>
      </c>
      <c r="Z69" s="602">
        <f t="shared" si="8"/>
        <v>0</v>
      </c>
      <c r="AA69" s="603"/>
      <c r="AB69" s="603"/>
      <c r="AC69" s="603"/>
      <c r="AD69" s="27" t="s">
        <v>2</v>
      </c>
      <c r="AF69" s="29"/>
      <c r="BG69" s="28"/>
    </row>
    <row r="70" spans="1:59" ht="33.75" customHeight="1">
      <c r="A70" s="585" t="s">
        <v>38</v>
      </c>
      <c r="B70" s="586"/>
      <c r="C70" s="586"/>
      <c r="D70" s="586"/>
      <c r="E70" s="586"/>
      <c r="F70" s="586"/>
      <c r="G70" s="586"/>
      <c r="H70" s="586"/>
      <c r="I70" s="586"/>
      <c r="J70" s="586"/>
      <c r="K70" s="586"/>
      <c r="L70" s="586"/>
      <c r="M70" s="586"/>
      <c r="N70" s="586"/>
      <c r="O70" s="586"/>
      <c r="P70" s="586"/>
      <c r="Q70" s="586"/>
      <c r="R70" s="586"/>
      <c r="S70" s="586"/>
      <c r="T70" s="586"/>
      <c r="U70" s="586"/>
      <c r="V70" s="586"/>
      <c r="W70" s="586"/>
      <c r="X70" s="586"/>
      <c r="Y70" s="587"/>
      <c r="Z70" s="602">
        <f>SUM(Z50:AC69)</f>
        <v>2000</v>
      </c>
      <c r="AA70" s="603"/>
      <c r="AB70" s="603"/>
      <c r="AC70" s="603"/>
      <c r="AD70" s="27" t="s">
        <v>2</v>
      </c>
      <c r="AF70" s="29"/>
      <c r="BG70" s="28"/>
    </row>
    <row r="71" spans="1:59" ht="33.75" customHeight="1" thickBot="1">
      <c r="A71" s="582" t="s">
        <v>37</v>
      </c>
      <c r="B71" s="583"/>
      <c r="C71" s="583"/>
      <c r="D71" s="583"/>
      <c r="E71" s="583"/>
      <c r="F71" s="583"/>
      <c r="G71" s="583"/>
      <c r="H71" s="583"/>
      <c r="I71" s="583"/>
      <c r="J71" s="583"/>
      <c r="K71" s="583"/>
      <c r="L71" s="583"/>
      <c r="M71" s="583"/>
      <c r="N71" s="583"/>
      <c r="O71" s="583"/>
      <c r="P71" s="583"/>
      <c r="Q71" s="583"/>
      <c r="R71" s="583"/>
      <c r="S71" s="583"/>
      <c r="T71" s="583"/>
      <c r="U71" s="583"/>
      <c r="V71" s="583"/>
      <c r="W71" s="583"/>
      <c r="X71" s="583"/>
      <c r="Y71" s="584"/>
      <c r="Z71" s="604">
        <f>Z70+Z48</f>
        <v>45000</v>
      </c>
      <c r="AA71" s="605"/>
      <c r="AB71" s="605"/>
      <c r="AC71" s="605"/>
      <c r="AD71" s="27" t="s">
        <v>2</v>
      </c>
      <c r="AF71" s="26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4"/>
    </row>
  </sheetData>
  <mergeCells count="456">
    <mergeCell ref="A71:Y71"/>
    <mergeCell ref="Z71:AC71"/>
    <mergeCell ref="B69:D69"/>
    <mergeCell ref="E69:I69"/>
    <mergeCell ref="J69:N69"/>
    <mergeCell ref="O69:Q69"/>
    <mergeCell ref="R69:T69"/>
    <mergeCell ref="U69:X69"/>
    <mergeCell ref="Z69:AC69"/>
    <mergeCell ref="A70:Y70"/>
    <mergeCell ref="Z70:AC70"/>
    <mergeCell ref="B67:D67"/>
    <mergeCell ref="E67:I67"/>
    <mergeCell ref="J67:N67"/>
    <mergeCell ref="O67:Q67"/>
    <mergeCell ref="R67:T67"/>
    <mergeCell ref="U67:X67"/>
    <mergeCell ref="Z67:AC67"/>
    <mergeCell ref="B68:D68"/>
    <mergeCell ref="E68:I68"/>
    <mergeCell ref="J68:N68"/>
    <mergeCell ref="O68:Q68"/>
    <mergeCell ref="R68:T68"/>
    <mergeCell ref="U68:X68"/>
    <mergeCell ref="Z68:AC68"/>
    <mergeCell ref="B65:D65"/>
    <mergeCell ref="E65:I65"/>
    <mergeCell ref="J65:N65"/>
    <mergeCell ref="O65:Q65"/>
    <mergeCell ref="R65:T65"/>
    <mergeCell ref="U65:X65"/>
    <mergeCell ref="Z65:AC65"/>
    <mergeCell ref="B66:D66"/>
    <mergeCell ref="E66:I66"/>
    <mergeCell ref="J66:N66"/>
    <mergeCell ref="O66:Q66"/>
    <mergeCell ref="R66:T66"/>
    <mergeCell ref="U66:X66"/>
    <mergeCell ref="Z66:AC66"/>
    <mergeCell ref="B63:D63"/>
    <mergeCell ref="E63:I63"/>
    <mergeCell ref="J63:N63"/>
    <mergeCell ref="O63:Q63"/>
    <mergeCell ref="R63:T63"/>
    <mergeCell ref="U63:X63"/>
    <mergeCell ref="Z63:AC63"/>
    <mergeCell ref="B64:D64"/>
    <mergeCell ref="E64:I64"/>
    <mergeCell ref="J64:N64"/>
    <mergeCell ref="O64:Q64"/>
    <mergeCell ref="R64:T64"/>
    <mergeCell ref="U64:X64"/>
    <mergeCell ref="Z64:AC64"/>
    <mergeCell ref="B61:D61"/>
    <mergeCell ref="E61:I61"/>
    <mergeCell ref="J61:N61"/>
    <mergeCell ref="O61:Q61"/>
    <mergeCell ref="R61:T61"/>
    <mergeCell ref="U61:X61"/>
    <mergeCell ref="Z61:AC61"/>
    <mergeCell ref="B62:D62"/>
    <mergeCell ref="E62:I62"/>
    <mergeCell ref="J62:N62"/>
    <mergeCell ref="O62:Q62"/>
    <mergeCell ref="R62:T62"/>
    <mergeCell ref="U62:X62"/>
    <mergeCell ref="Z62:AC62"/>
    <mergeCell ref="B59:D59"/>
    <mergeCell ref="E59:I59"/>
    <mergeCell ref="J59:N59"/>
    <mergeCell ref="O59:Q59"/>
    <mergeCell ref="R59:T59"/>
    <mergeCell ref="U59:X59"/>
    <mergeCell ref="Z59:AC59"/>
    <mergeCell ref="B60:D60"/>
    <mergeCell ref="E60:I60"/>
    <mergeCell ref="J60:N60"/>
    <mergeCell ref="O60:Q60"/>
    <mergeCell ref="R60:T60"/>
    <mergeCell ref="U60:X60"/>
    <mergeCell ref="Z60:AC60"/>
    <mergeCell ref="B57:D57"/>
    <mergeCell ref="E57:I57"/>
    <mergeCell ref="J57:N57"/>
    <mergeCell ref="O57:Q57"/>
    <mergeCell ref="R57:T57"/>
    <mergeCell ref="U57:X57"/>
    <mergeCell ref="Z57:AC57"/>
    <mergeCell ref="B58:D58"/>
    <mergeCell ref="E58:I58"/>
    <mergeCell ref="J58:N58"/>
    <mergeCell ref="O58:Q58"/>
    <mergeCell ref="R58:T58"/>
    <mergeCell ref="U58:X58"/>
    <mergeCell ref="Z58:AC58"/>
    <mergeCell ref="B55:D55"/>
    <mergeCell ref="E55:I55"/>
    <mergeCell ref="J55:N55"/>
    <mergeCell ref="O55:Q55"/>
    <mergeCell ref="R55:T55"/>
    <mergeCell ref="U55:X55"/>
    <mergeCell ref="Z55:AC55"/>
    <mergeCell ref="B56:D56"/>
    <mergeCell ref="E56:I56"/>
    <mergeCell ref="J56:N56"/>
    <mergeCell ref="O56:Q56"/>
    <mergeCell ref="R56:T56"/>
    <mergeCell ref="U56:X56"/>
    <mergeCell ref="Z56:AC56"/>
    <mergeCell ref="B53:D53"/>
    <mergeCell ref="E53:I53"/>
    <mergeCell ref="J53:N53"/>
    <mergeCell ref="O53:Q53"/>
    <mergeCell ref="R53:T53"/>
    <mergeCell ref="U53:X53"/>
    <mergeCell ref="Z53:AC53"/>
    <mergeCell ref="B54:D54"/>
    <mergeCell ref="E54:I54"/>
    <mergeCell ref="J54:N54"/>
    <mergeCell ref="O54:Q54"/>
    <mergeCell ref="R54:T54"/>
    <mergeCell ref="U54:X54"/>
    <mergeCell ref="Z54:AC54"/>
    <mergeCell ref="B51:D51"/>
    <mergeCell ref="E51:I51"/>
    <mergeCell ref="J51:N51"/>
    <mergeCell ref="O51:Q51"/>
    <mergeCell ref="R51:T51"/>
    <mergeCell ref="U51:X51"/>
    <mergeCell ref="Z51:AC51"/>
    <mergeCell ref="B52:D52"/>
    <mergeCell ref="E52:I52"/>
    <mergeCell ref="J52:N52"/>
    <mergeCell ref="O52:Q52"/>
    <mergeCell ref="R52:T52"/>
    <mergeCell ref="U52:X52"/>
    <mergeCell ref="Z52:AC52"/>
    <mergeCell ref="B49:D49"/>
    <mergeCell ref="E49:I49"/>
    <mergeCell ref="J49:N49"/>
    <mergeCell ref="O49:Q49"/>
    <mergeCell ref="R49:T49"/>
    <mergeCell ref="U49:Y49"/>
    <mergeCell ref="Z49:AD49"/>
    <mergeCell ref="B50:D50"/>
    <mergeCell ref="E50:I50"/>
    <mergeCell ref="J50:N50"/>
    <mergeCell ref="O50:Q50"/>
    <mergeCell ref="R50:T50"/>
    <mergeCell ref="U50:X50"/>
    <mergeCell ref="Z50:AC50"/>
    <mergeCell ref="A48:Y48"/>
    <mergeCell ref="Z48:AC48"/>
    <mergeCell ref="U45:X45"/>
    <mergeCell ref="Z45:AC45"/>
    <mergeCell ref="B46:D46"/>
    <mergeCell ref="E46:I46"/>
    <mergeCell ref="J46:N46"/>
    <mergeCell ref="O46:Q46"/>
    <mergeCell ref="R46:T46"/>
    <mergeCell ref="U46:X46"/>
    <mergeCell ref="Z46:AC46"/>
    <mergeCell ref="U43:X43"/>
    <mergeCell ref="Z43:AC43"/>
    <mergeCell ref="B44:D44"/>
    <mergeCell ref="E44:I44"/>
    <mergeCell ref="A47:Y47"/>
    <mergeCell ref="Z47:AC47"/>
    <mergeCell ref="B45:D45"/>
    <mergeCell ref="E45:I45"/>
    <mergeCell ref="J45:N45"/>
    <mergeCell ref="O45:Q45"/>
    <mergeCell ref="J44:N44"/>
    <mergeCell ref="O44:Q44"/>
    <mergeCell ref="R44:T44"/>
    <mergeCell ref="U44:X44"/>
    <mergeCell ref="Z44:AC44"/>
    <mergeCell ref="B43:D43"/>
    <mergeCell ref="E43:I43"/>
    <mergeCell ref="J43:N43"/>
    <mergeCell ref="O43:Q43"/>
    <mergeCell ref="R43:T43"/>
    <mergeCell ref="R45:T45"/>
    <mergeCell ref="Z42:AC42"/>
    <mergeCell ref="B41:D41"/>
    <mergeCell ref="E41:I41"/>
    <mergeCell ref="J41:N41"/>
    <mergeCell ref="O41:Q41"/>
    <mergeCell ref="R41:T41"/>
    <mergeCell ref="B42:D42"/>
    <mergeCell ref="E42:I42"/>
    <mergeCell ref="J42:N42"/>
    <mergeCell ref="O42:Q42"/>
    <mergeCell ref="R42:T42"/>
    <mergeCell ref="U42:X42"/>
    <mergeCell ref="E39:I39"/>
    <mergeCell ref="J39:N39"/>
    <mergeCell ref="O39:Q39"/>
    <mergeCell ref="R39:T39"/>
    <mergeCell ref="U41:X41"/>
    <mergeCell ref="Z41:AC41"/>
    <mergeCell ref="U39:X39"/>
    <mergeCell ref="Z39:AC39"/>
    <mergeCell ref="B40:D40"/>
    <mergeCell ref="E40:I40"/>
    <mergeCell ref="J40:N40"/>
    <mergeCell ref="O40:Q40"/>
    <mergeCell ref="R40:T40"/>
    <mergeCell ref="U40:X40"/>
    <mergeCell ref="Z40:AC40"/>
    <mergeCell ref="B39:D39"/>
    <mergeCell ref="Z38:AC38"/>
    <mergeCell ref="B37:D37"/>
    <mergeCell ref="E37:I37"/>
    <mergeCell ref="J37:N37"/>
    <mergeCell ref="O37:Q37"/>
    <mergeCell ref="R37:T37"/>
    <mergeCell ref="B38:D38"/>
    <mergeCell ref="E38:I38"/>
    <mergeCell ref="J38:N38"/>
    <mergeCell ref="O38:Q38"/>
    <mergeCell ref="R38:T38"/>
    <mergeCell ref="U38:X38"/>
    <mergeCell ref="E35:I35"/>
    <mergeCell ref="J35:N35"/>
    <mergeCell ref="O35:Q35"/>
    <mergeCell ref="R35:T35"/>
    <mergeCell ref="U37:X37"/>
    <mergeCell ref="Z37:AC37"/>
    <mergeCell ref="U35:X35"/>
    <mergeCell ref="Z35:AC35"/>
    <mergeCell ref="B36:D36"/>
    <mergeCell ref="E36:I36"/>
    <mergeCell ref="J36:N36"/>
    <mergeCell ref="O36:Q36"/>
    <mergeCell ref="R36:T36"/>
    <mergeCell ref="U36:X36"/>
    <mergeCell ref="Z36:AC36"/>
    <mergeCell ref="B35:D35"/>
    <mergeCell ref="Z34:AC34"/>
    <mergeCell ref="B33:D33"/>
    <mergeCell ref="E33:I33"/>
    <mergeCell ref="J33:N33"/>
    <mergeCell ref="O33:Q33"/>
    <mergeCell ref="R33:T33"/>
    <mergeCell ref="B34:D34"/>
    <mergeCell ref="E34:I34"/>
    <mergeCell ref="J34:N34"/>
    <mergeCell ref="O34:Q34"/>
    <mergeCell ref="R34:T34"/>
    <mergeCell ref="U34:X34"/>
    <mergeCell ref="E31:I31"/>
    <mergeCell ref="J31:N31"/>
    <mergeCell ref="O31:Q31"/>
    <mergeCell ref="R31:T31"/>
    <mergeCell ref="U33:X33"/>
    <mergeCell ref="Z33:AC33"/>
    <mergeCell ref="U31:X31"/>
    <mergeCell ref="Z31:AC31"/>
    <mergeCell ref="B32:D32"/>
    <mergeCell ref="E32:I32"/>
    <mergeCell ref="J32:N32"/>
    <mergeCell ref="O32:Q32"/>
    <mergeCell ref="R32:T32"/>
    <mergeCell ref="U32:X32"/>
    <mergeCell ref="Z32:AC32"/>
    <mergeCell ref="B31:D31"/>
    <mergeCell ref="U30:X30"/>
    <mergeCell ref="Z30:AC30"/>
    <mergeCell ref="B29:D29"/>
    <mergeCell ref="E29:I29"/>
    <mergeCell ref="J29:N29"/>
    <mergeCell ref="O29:Q29"/>
    <mergeCell ref="R29:T29"/>
    <mergeCell ref="R27:T27"/>
    <mergeCell ref="U27:X27"/>
    <mergeCell ref="Z27:AC27"/>
    <mergeCell ref="U29:X29"/>
    <mergeCell ref="Z29:AC29"/>
    <mergeCell ref="B30:D30"/>
    <mergeCell ref="E30:I30"/>
    <mergeCell ref="J30:N30"/>
    <mergeCell ref="O30:Q30"/>
    <mergeCell ref="R30:T30"/>
    <mergeCell ref="B28:D28"/>
    <mergeCell ref="E28:I28"/>
    <mergeCell ref="J28:N28"/>
    <mergeCell ref="O28:Q28"/>
    <mergeCell ref="R28:T28"/>
    <mergeCell ref="U28:X28"/>
    <mergeCell ref="Z28:AC28"/>
    <mergeCell ref="U20:X20"/>
    <mergeCell ref="U21:X21"/>
    <mergeCell ref="R21:T21"/>
    <mergeCell ref="R19:T19"/>
    <mergeCell ref="E26:I26"/>
    <mergeCell ref="J26:N26"/>
    <mergeCell ref="O26:Q26"/>
    <mergeCell ref="R26:T26"/>
    <mergeCell ref="Z26:AD26"/>
    <mergeCell ref="U26:Y26"/>
    <mergeCell ref="O19:Q19"/>
    <mergeCell ref="O20:Q20"/>
    <mergeCell ref="B26:D26"/>
    <mergeCell ref="Z22:AC22"/>
    <mergeCell ref="U22:X22"/>
    <mergeCell ref="U23:X23"/>
    <mergeCell ref="Z23:AC23"/>
    <mergeCell ref="Z24:AC24"/>
    <mergeCell ref="Z25:AC25"/>
    <mergeCell ref="R22:T22"/>
    <mergeCell ref="R23:T23"/>
    <mergeCell ref="B27:D27"/>
    <mergeCell ref="E27:I27"/>
    <mergeCell ref="J27:N27"/>
    <mergeCell ref="O27:Q27"/>
    <mergeCell ref="Z4:AC4"/>
    <mergeCell ref="Z5:AC5"/>
    <mergeCell ref="Z6:AC6"/>
    <mergeCell ref="Z7:AC7"/>
    <mergeCell ref="Z8:AC8"/>
    <mergeCell ref="Z9:AC9"/>
    <mergeCell ref="Z19:AC19"/>
    <mergeCell ref="Z20:AC20"/>
    <mergeCell ref="Z21:AC21"/>
    <mergeCell ref="Z10:AC10"/>
    <mergeCell ref="Z11:AC11"/>
    <mergeCell ref="U7:X7"/>
    <mergeCell ref="U8:X8"/>
    <mergeCell ref="U9:X9"/>
    <mergeCell ref="U10:X10"/>
    <mergeCell ref="U11:X11"/>
    <mergeCell ref="O17:Q17"/>
    <mergeCell ref="O18:Q18"/>
    <mergeCell ref="R17:T17"/>
    <mergeCell ref="R18:T18"/>
    <mergeCell ref="B3:D3"/>
    <mergeCell ref="E3:I3"/>
    <mergeCell ref="J3:N3"/>
    <mergeCell ref="O3:Q3"/>
    <mergeCell ref="R3:T3"/>
    <mergeCell ref="Z3:AD3"/>
    <mergeCell ref="Z18:AC18"/>
    <mergeCell ref="R20:T20"/>
    <mergeCell ref="Z12:AC12"/>
    <mergeCell ref="Z13:AC13"/>
    <mergeCell ref="Z14:AC14"/>
    <mergeCell ref="Z15:AC15"/>
    <mergeCell ref="Z16:AC16"/>
    <mergeCell ref="Z17:AC17"/>
    <mergeCell ref="U17:X17"/>
    <mergeCell ref="U18:X18"/>
    <mergeCell ref="U19:X19"/>
    <mergeCell ref="U12:X12"/>
    <mergeCell ref="U13:X13"/>
    <mergeCell ref="U14:X14"/>
    <mergeCell ref="U15:X15"/>
    <mergeCell ref="U16:X16"/>
    <mergeCell ref="R16:T16"/>
    <mergeCell ref="U4:X4"/>
    <mergeCell ref="R11:T11"/>
    <mergeCell ref="R12:T12"/>
    <mergeCell ref="R13:T13"/>
    <mergeCell ref="R14:T14"/>
    <mergeCell ref="R15:T15"/>
    <mergeCell ref="O16:Q16"/>
    <mergeCell ref="J22:N22"/>
    <mergeCell ref="J23:N23"/>
    <mergeCell ref="O4:Q4"/>
    <mergeCell ref="O5:Q5"/>
    <mergeCell ref="O6:Q6"/>
    <mergeCell ref="O7:Q7"/>
    <mergeCell ref="O8:Q8"/>
    <mergeCell ref="O9:Q9"/>
    <mergeCell ref="O10:Q10"/>
    <mergeCell ref="J15:N15"/>
    <mergeCell ref="O21:Q21"/>
    <mergeCell ref="O22:Q22"/>
    <mergeCell ref="O23:Q23"/>
    <mergeCell ref="O11:Q11"/>
    <mergeCell ref="O12:Q12"/>
    <mergeCell ref="O13:Q13"/>
    <mergeCell ref="O14:Q14"/>
    <mergeCell ref="O15:Q15"/>
    <mergeCell ref="U3:Y3"/>
    <mergeCell ref="B4:D4"/>
    <mergeCell ref="B5:D5"/>
    <mergeCell ref="B6:D6"/>
    <mergeCell ref="B7:D7"/>
    <mergeCell ref="B8:D8"/>
    <mergeCell ref="B9:D9"/>
    <mergeCell ref="B10:D10"/>
    <mergeCell ref="B12:D12"/>
    <mergeCell ref="J4:N4"/>
    <mergeCell ref="J5:N5"/>
    <mergeCell ref="J6:N6"/>
    <mergeCell ref="J7:N7"/>
    <mergeCell ref="J8:N8"/>
    <mergeCell ref="J9:N9"/>
    <mergeCell ref="R4:T4"/>
    <mergeCell ref="R5:T5"/>
    <mergeCell ref="R6:T6"/>
    <mergeCell ref="R7:T7"/>
    <mergeCell ref="R8:T8"/>
    <mergeCell ref="R9:T9"/>
    <mergeCell ref="R10:T10"/>
    <mergeCell ref="U5:X5"/>
    <mergeCell ref="U6:X6"/>
    <mergeCell ref="B19:D19"/>
    <mergeCell ref="B20:D20"/>
    <mergeCell ref="E14:I14"/>
    <mergeCell ref="E15:I15"/>
    <mergeCell ref="E21:I21"/>
    <mergeCell ref="B11:D11"/>
    <mergeCell ref="J10:N10"/>
    <mergeCell ref="J11:N11"/>
    <mergeCell ref="J12:N12"/>
    <mergeCell ref="J13:N13"/>
    <mergeCell ref="J14:N14"/>
    <mergeCell ref="E12:I12"/>
    <mergeCell ref="E13:I13"/>
    <mergeCell ref="E16:I16"/>
    <mergeCell ref="E17:I17"/>
    <mergeCell ref="E18:I18"/>
    <mergeCell ref="E19:I19"/>
    <mergeCell ref="E20:I20"/>
    <mergeCell ref="J17:N17"/>
    <mergeCell ref="J18:N18"/>
    <mergeCell ref="J19:N19"/>
    <mergeCell ref="J20:N20"/>
    <mergeCell ref="J16:N16"/>
    <mergeCell ref="J21:N21"/>
    <mergeCell ref="Z2:AD2"/>
    <mergeCell ref="A25:Y25"/>
    <mergeCell ref="A24:Y24"/>
    <mergeCell ref="W2:Y2"/>
    <mergeCell ref="A2:V2"/>
    <mergeCell ref="B13:D13"/>
    <mergeCell ref="B14:D14"/>
    <mergeCell ref="B15:D15"/>
    <mergeCell ref="B16:D16"/>
    <mergeCell ref="B17:D17"/>
    <mergeCell ref="B21:D21"/>
    <mergeCell ref="B22:D22"/>
    <mergeCell ref="B23:D23"/>
    <mergeCell ref="E4:I4"/>
    <mergeCell ref="E5:I5"/>
    <mergeCell ref="E6:I6"/>
    <mergeCell ref="E7:I7"/>
    <mergeCell ref="E8:I8"/>
    <mergeCell ref="E9:I9"/>
    <mergeCell ref="E22:I22"/>
    <mergeCell ref="E23:I23"/>
    <mergeCell ref="E10:I10"/>
    <mergeCell ref="E11:I11"/>
    <mergeCell ref="B18:D18"/>
  </mergeCells>
  <phoneticPr fontId="19"/>
  <dataValidations count="1">
    <dataValidation type="list" allowBlank="1" showInputMessage="1" showErrorMessage="1" sqref="B4:B23 B27:B46 B50:B69" xr:uid="{00000000-0002-0000-0300-000000000000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4" orientation="portrait" r:id="rId1"/>
  <headerFooter alignWithMargins="0">
    <oddHeader>&amp;L&amp;12【様式４】</oddHeader>
  </headerFooter>
  <rowBreaks count="1" manualBreakCount="1">
    <brk id="25" max="29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G50"/>
  <sheetViews>
    <sheetView view="pageBreakPreview" zoomScaleNormal="100" zoomScaleSheetLayoutView="100" workbookViewId="0">
      <selection activeCell="O9" sqref="O9:Q9"/>
    </sheetView>
  </sheetViews>
  <sheetFormatPr defaultColWidth="3.75" defaultRowHeight="14.25"/>
  <cols>
    <col min="1" max="1" width="4" style="23" bestFit="1" customWidth="1"/>
    <col min="2" max="2" width="4" style="23" customWidth="1"/>
    <col min="3" max="17" width="3.75" style="2"/>
    <col min="18" max="20" width="3.75" style="22"/>
    <col min="21" max="16384" width="3.75" style="2"/>
  </cols>
  <sheetData>
    <row r="1" spans="1:59" ht="22.5" customHeight="1" thickBot="1">
      <c r="A1" s="2"/>
      <c r="B1" s="2"/>
    </row>
    <row r="2" spans="1:59" ht="33.75" customHeight="1">
      <c r="A2" s="591" t="s">
        <v>93</v>
      </c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591"/>
      <c r="P2" s="591"/>
      <c r="Q2" s="591"/>
      <c r="R2" s="591"/>
      <c r="S2" s="591"/>
      <c r="T2" s="591"/>
      <c r="U2" s="591"/>
      <c r="V2" s="591"/>
      <c r="W2" s="591"/>
      <c r="X2" s="591"/>
      <c r="Y2" s="591"/>
      <c r="Z2" s="591"/>
      <c r="AA2" s="591"/>
      <c r="AB2" s="591"/>
      <c r="AC2" s="591"/>
      <c r="AD2" s="591"/>
      <c r="AF2" s="34" t="s">
        <v>36</v>
      </c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2"/>
    </row>
    <row r="3" spans="1:59" ht="33.75" customHeight="1">
      <c r="A3" s="608" t="s">
        <v>92</v>
      </c>
      <c r="B3" s="609"/>
      <c r="C3" s="599" t="s">
        <v>89</v>
      </c>
      <c r="D3" s="601"/>
      <c r="E3" s="599" t="s">
        <v>26</v>
      </c>
      <c r="F3" s="600"/>
      <c r="G3" s="600"/>
      <c r="H3" s="600"/>
      <c r="I3" s="601"/>
      <c r="J3" s="599" t="s">
        <v>21</v>
      </c>
      <c r="K3" s="600"/>
      <c r="L3" s="600"/>
      <c r="M3" s="600"/>
      <c r="N3" s="601"/>
      <c r="O3" s="599" t="s">
        <v>18</v>
      </c>
      <c r="P3" s="600"/>
      <c r="Q3" s="601"/>
      <c r="R3" s="599" t="s">
        <v>20</v>
      </c>
      <c r="S3" s="600"/>
      <c r="T3" s="601"/>
      <c r="U3" s="596" t="s">
        <v>88</v>
      </c>
      <c r="V3" s="596"/>
      <c r="W3" s="596"/>
      <c r="X3" s="596"/>
      <c r="Y3" s="596"/>
      <c r="Z3" s="599" t="s">
        <v>87</v>
      </c>
      <c r="AA3" s="600"/>
      <c r="AB3" s="600"/>
      <c r="AC3" s="600"/>
      <c r="AD3" s="601"/>
      <c r="AF3" s="29"/>
      <c r="BG3" s="28"/>
    </row>
    <row r="4" spans="1:59" ht="41.25" customHeight="1">
      <c r="A4" s="606">
        <v>1</v>
      </c>
      <c r="B4" s="607"/>
      <c r="C4" s="197" t="s">
        <v>159</v>
      </c>
      <c r="D4" s="196"/>
      <c r="E4" s="197" t="s">
        <v>198</v>
      </c>
      <c r="F4" s="195"/>
      <c r="G4" s="195"/>
      <c r="H4" s="195"/>
      <c r="I4" s="196"/>
      <c r="J4" s="593" t="s">
        <v>205</v>
      </c>
      <c r="K4" s="594"/>
      <c r="L4" s="594"/>
      <c r="M4" s="594"/>
      <c r="N4" s="595"/>
      <c r="O4" s="593" t="s">
        <v>161</v>
      </c>
      <c r="P4" s="594"/>
      <c r="Q4" s="595"/>
      <c r="R4" s="593" t="s">
        <v>200</v>
      </c>
      <c r="S4" s="594"/>
      <c r="T4" s="595"/>
      <c r="U4" s="597">
        <v>10000</v>
      </c>
      <c r="V4" s="598"/>
      <c r="W4" s="598"/>
      <c r="X4" s="598"/>
      <c r="Y4" s="27" t="s">
        <v>175</v>
      </c>
      <c r="Z4" s="602">
        <f t="shared" ref="Z4" si="0">(U4)*2</f>
        <v>20000</v>
      </c>
      <c r="AA4" s="603"/>
      <c r="AB4" s="603"/>
      <c r="AC4" s="603"/>
      <c r="AD4" s="27" t="s">
        <v>2</v>
      </c>
      <c r="AF4" s="29"/>
      <c r="BG4" s="28"/>
    </row>
    <row r="5" spans="1:59" ht="41.25" customHeight="1">
      <c r="A5" s="606"/>
      <c r="B5" s="607"/>
      <c r="C5" s="197" t="s">
        <v>39</v>
      </c>
      <c r="D5" s="196"/>
      <c r="E5" s="197"/>
      <c r="F5" s="195"/>
      <c r="G5" s="195"/>
      <c r="H5" s="195"/>
      <c r="I5" s="196"/>
      <c r="J5" s="593"/>
      <c r="K5" s="594"/>
      <c r="L5" s="594"/>
      <c r="M5" s="594"/>
      <c r="N5" s="595"/>
      <c r="O5" s="593"/>
      <c r="P5" s="594"/>
      <c r="Q5" s="595"/>
      <c r="R5" s="593"/>
      <c r="S5" s="594"/>
      <c r="T5" s="595"/>
      <c r="U5" s="597"/>
      <c r="V5" s="598"/>
      <c r="W5" s="598"/>
      <c r="X5" s="598"/>
      <c r="Y5" s="27" t="s">
        <v>2</v>
      </c>
      <c r="Z5" s="602">
        <f t="shared" ref="Z5:Z23" si="1">(U5)*2</f>
        <v>0</v>
      </c>
      <c r="AA5" s="603"/>
      <c r="AB5" s="603"/>
      <c r="AC5" s="603"/>
      <c r="AD5" s="27" t="s">
        <v>2</v>
      </c>
      <c r="AF5" s="29"/>
      <c r="BG5" s="28"/>
    </row>
    <row r="6" spans="1:59" ht="41.25" customHeight="1">
      <c r="A6" s="606"/>
      <c r="B6" s="607"/>
      <c r="C6" s="197" t="s">
        <v>39</v>
      </c>
      <c r="D6" s="196"/>
      <c r="E6" s="197"/>
      <c r="F6" s="195"/>
      <c r="G6" s="195"/>
      <c r="H6" s="195"/>
      <c r="I6" s="196"/>
      <c r="J6" s="593"/>
      <c r="K6" s="594"/>
      <c r="L6" s="594"/>
      <c r="M6" s="594"/>
      <c r="N6" s="595"/>
      <c r="O6" s="593"/>
      <c r="P6" s="594"/>
      <c r="Q6" s="595"/>
      <c r="R6" s="593"/>
      <c r="S6" s="594"/>
      <c r="T6" s="595"/>
      <c r="U6" s="597"/>
      <c r="V6" s="598"/>
      <c r="W6" s="598"/>
      <c r="X6" s="598"/>
      <c r="Y6" s="27" t="s">
        <v>2</v>
      </c>
      <c r="Z6" s="602">
        <f t="shared" si="1"/>
        <v>0</v>
      </c>
      <c r="AA6" s="603"/>
      <c r="AB6" s="603"/>
      <c r="AC6" s="603"/>
      <c r="AD6" s="27" t="s">
        <v>2</v>
      </c>
      <c r="AF6" s="29"/>
      <c r="BG6" s="28"/>
    </row>
    <row r="7" spans="1:59" ht="41.25" customHeight="1">
      <c r="A7" s="606"/>
      <c r="B7" s="607"/>
      <c r="C7" s="197" t="s">
        <v>39</v>
      </c>
      <c r="D7" s="196"/>
      <c r="E7" s="197"/>
      <c r="F7" s="195"/>
      <c r="G7" s="195"/>
      <c r="H7" s="195"/>
      <c r="I7" s="196"/>
      <c r="J7" s="593"/>
      <c r="K7" s="594"/>
      <c r="L7" s="594"/>
      <c r="M7" s="594"/>
      <c r="N7" s="595"/>
      <c r="O7" s="593"/>
      <c r="P7" s="594"/>
      <c r="Q7" s="595"/>
      <c r="R7" s="593"/>
      <c r="S7" s="594"/>
      <c r="T7" s="595"/>
      <c r="U7" s="597"/>
      <c r="V7" s="598"/>
      <c r="W7" s="598"/>
      <c r="X7" s="598"/>
      <c r="Y7" s="27" t="s">
        <v>2</v>
      </c>
      <c r="Z7" s="602">
        <f t="shared" si="1"/>
        <v>0</v>
      </c>
      <c r="AA7" s="603"/>
      <c r="AB7" s="603"/>
      <c r="AC7" s="603"/>
      <c r="AD7" s="27" t="s">
        <v>2</v>
      </c>
      <c r="AF7" s="29"/>
      <c r="BG7" s="28"/>
    </row>
    <row r="8" spans="1:59" ht="41.25" customHeight="1">
      <c r="A8" s="606"/>
      <c r="B8" s="607"/>
      <c r="C8" s="197" t="s">
        <v>39</v>
      </c>
      <c r="D8" s="196"/>
      <c r="E8" s="197"/>
      <c r="F8" s="195"/>
      <c r="G8" s="195"/>
      <c r="H8" s="195"/>
      <c r="I8" s="196"/>
      <c r="J8" s="593"/>
      <c r="K8" s="594"/>
      <c r="L8" s="594"/>
      <c r="M8" s="594"/>
      <c r="N8" s="595"/>
      <c r="O8" s="593"/>
      <c r="P8" s="594"/>
      <c r="Q8" s="595"/>
      <c r="R8" s="593"/>
      <c r="S8" s="594"/>
      <c r="T8" s="595"/>
      <c r="U8" s="597"/>
      <c r="V8" s="598"/>
      <c r="W8" s="598"/>
      <c r="X8" s="598"/>
      <c r="Y8" s="27" t="s">
        <v>2</v>
      </c>
      <c r="Z8" s="602">
        <f t="shared" si="1"/>
        <v>0</v>
      </c>
      <c r="AA8" s="603"/>
      <c r="AB8" s="603"/>
      <c r="AC8" s="603"/>
      <c r="AD8" s="27" t="s">
        <v>2</v>
      </c>
      <c r="AF8" s="29"/>
      <c r="BG8" s="28"/>
    </row>
    <row r="9" spans="1:59" ht="41.25" customHeight="1">
      <c r="A9" s="606"/>
      <c r="B9" s="607"/>
      <c r="C9" s="197" t="s">
        <v>39</v>
      </c>
      <c r="D9" s="196"/>
      <c r="E9" s="197"/>
      <c r="F9" s="195"/>
      <c r="G9" s="195"/>
      <c r="H9" s="195"/>
      <c r="I9" s="196"/>
      <c r="J9" s="593"/>
      <c r="K9" s="594"/>
      <c r="L9" s="594"/>
      <c r="M9" s="594"/>
      <c r="N9" s="595"/>
      <c r="O9" s="593"/>
      <c r="P9" s="594"/>
      <c r="Q9" s="595"/>
      <c r="R9" s="593"/>
      <c r="S9" s="594"/>
      <c r="T9" s="595"/>
      <c r="U9" s="597"/>
      <c r="V9" s="598"/>
      <c r="W9" s="598"/>
      <c r="X9" s="598"/>
      <c r="Y9" s="27" t="s">
        <v>2</v>
      </c>
      <c r="Z9" s="602">
        <f t="shared" si="1"/>
        <v>0</v>
      </c>
      <c r="AA9" s="603"/>
      <c r="AB9" s="603"/>
      <c r="AC9" s="603"/>
      <c r="AD9" s="27" t="s">
        <v>2</v>
      </c>
      <c r="AF9" s="29"/>
      <c r="BG9" s="28"/>
    </row>
    <row r="10" spans="1:59" ht="41.25" customHeight="1">
      <c r="A10" s="606"/>
      <c r="B10" s="607"/>
      <c r="C10" s="197" t="s">
        <v>39</v>
      </c>
      <c r="D10" s="196"/>
      <c r="E10" s="197"/>
      <c r="F10" s="195"/>
      <c r="G10" s="195"/>
      <c r="H10" s="195"/>
      <c r="I10" s="196"/>
      <c r="J10" s="593"/>
      <c r="K10" s="594"/>
      <c r="L10" s="594"/>
      <c r="M10" s="594"/>
      <c r="N10" s="595"/>
      <c r="O10" s="593"/>
      <c r="P10" s="594"/>
      <c r="Q10" s="595"/>
      <c r="R10" s="593"/>
      <c r="S10" s="594"/>
      <c r="T10" s="595"/>
      <c r="U10" s="597"/>
      <c r="V10" s="598"/>
      <c r="W10" s="598"/>
      <c r="X10" s="598"/>
      <c r="Y10" s="27" t="s">
        <v>2</v>
      </c>
      <c r="Z10" s="602">
        <f t="shared" si="1"/>
        <v>0</v>
      </c>
      <c r="AA10" s="603"/>
      <c r="AB10" s="603"/>
      <c r="AC10" s="603"/>
      <c r="AD10" s="27" t="s">
        <v>2</v>
      </c>
      <c r="AF10" s="29"/>
      <c r="BG10" s="28"/>
    </row>
    <row r="11" spans="1:59" ht="41.25" customHeight="1">
      <c r="A11" s="606"/>
      <c r="B11" s="607"/>
      <c r="C11" s="197" t="s">
        <v>39</v>
      </c>
      <c r="D11" s="196"/>
      <c r="E11" s="197"/>
      <c r="F11" s="195"/>
      <c r="G11" s="195"/>
      <c r="H11" s="195"/>
      <c r="I11" s="196"/>
      <c r="J11" s="593"/>
      <c r="K11" s="594"/>
      <c r="L11" s="594"/>
      <c r="M11" s="594"/>
      <c r="N11" s="595"/>
      <c r="O11" s="593"/>
      <c r="P11" s="594"/>
      <c r="Q11" s="595"/>
      <c r="R11" s="593"/>
      <c r="S11" s="594"/>
      <c r="T11" s="595"/>
      <c r="U11" s="597"/>
      <c r="V11" s="598"/>
      <c r="W11" s="598"/>
      <c r="X11" s="598"/>
      <c r="Y11" s="27" t="s">
        <v>2</v>
      </c>
      <c r="Z11" s="602">
        <f t="shared" si="1"/>
        <v>0</v>
      </c>
      <c r="AA11" s="603"/>
      <c r="AB11" s="603"/>
      <c r="AC11" s="603"/>
      <c r="AD11" s="27" t="s">
        <v>2</v>
      </c>
      <c r="AF11" s="29"/>
      <c r="BG11" s="28"/>
    </row>
    <row r="12" spans="1:59" ht="41.25" customHeight="1">
      <c r="A12" s="606"/>
      <c r="B12" s="607"/>
      <c r="C12" s="197" t="s">
        <v>39</v>
      </c>
      <c r="D12" s="196"/>
      <c r="E12" s="197"/>
      <c r="F12" s="195"/>
      <c r="G12" s="195"/>
      <c r="H12" s="195"/>
      <c r="I12" s="196"/>
      <c r="J12" s="593"/>
      <c r="K12" s="594"/>
      <c r="L12" s="594"/>
      <c r="M12" s="594"/>
      <c r="N12" s="595"/>
      <c r="O12" s="593"/>
      <c r="P12" s="594"/>
      <c r="Q12" s="595"/>
      <c r="R12" s="593"/>
      <c r="S12" s="594"/>
      <c r="T12" s="595"/>
      <c r="U12" s="597"/>
      <c r="V12" s="598"/>
      <c r="W12" s="598"/>
      <c r="X12" s="598"/>
      <c r="Y12" s="27" t="s">
        <v>2</v>
      </c>
      <c r="Z12" s="602">
        <f t="shared" si="1"/>
        <v>0</v>
      </c>
      <c r="AA12" s="603"/>
      <c r="AB12" s="603"/>
      <c r="AC12" s="603"/>
      <c r="AD12" s="27" t="s">
        <v>2</v>
      </c>
      <c r="AF12" s="29"/>
      <c r="BG12" s="28"/>
    </row>
    <row r="13" spans="1:59" ht="41.25" customHeight="1">
      <c r="A13" s="606"/>
      <c r="B13" s="607"/>
      <c r="C13" s="197" t="s">
        <v>39</v>
      </c>
      <c r="D13" s="196"/>
      <c r="E13" s="197"/>
      <c r="F13" s="195"/>
      <c r="G13" s="195"/>
      <c r="H13" s="195"/>
      <c r="I13" s="196"/>
      <c r="J13" s="593"/>
      <c r="K13" s="594"/>
      <c r="L13" s="594"/>
      <c r="M13" s="594"/>
      <c r="N13" s="595"/>
      <c r="O13" s="593"/>
      <c r="P13" s="594"/>
      <c r="Q13" s="595"/>
      <c r="R13" s="593"/>
      <c r="S13" s="594"/>
      <c r="T13" s="595"/>
      <c r="U13" s="597"/>
      <c r="V13" s="598"/>
      <c r="W13" s="598"/>
      <c r="X13" s="598"/>
      <c r="Y13" s="27" t="s">
        <v>2</v>
      </c>
      <c r="Z13" s="602">
        <f t="shared" si="1"/>
        <v>0</v>
      </c>
      <c r="AA13" s="603"/>
      <c r="AB13" s="603"/>
      <c r="AC13" s="603"/>
      <c r="AD13" s="27" t="s">
        <v>2</v>
      </c>
      <c r="AF13" s="29"/>
      <c r="BG13" s="28"/>
    </row>
    <row r="14" spans="1:59" ht="41.25" customHeight="1">
      <c r="A14" s="606"/>
      <c r="B14" s="607"/>
      <c r="C14" s="197" t="s">
        <v>39</v>
      </c>
      <c r="D14" s="196"/>
      <c r="E14" s="197"/>
      <c r="F14" s="195"/>
      <c r="G14" s="195"/>
      <c r="H14" s="195"/>
      <c r="I14" s="196"/>
      <c r="J14" s="593"/>
      <c r="K14" s="594"/>
      <c r="L14" s="594"/>
      <c r="M14" s="594"/>
      <c r="N14" s="595"/>
      <c r="O14" s="593"/>
      <c r="P14" s="594"/>
      <c r="Q14" s="595"/>
      <c r="R14" s="593"/>
      <c r="S14" s="594"/>
      <c r="T14" s="595"/>
      <c r="U14" s="597"/>
      <c r="V14" s="598"/>
      <c r="W14" s="598"/>
      <c r="X14" s="598"/>
      <c r="Y14" s="27" t="s">
        <v>2</v>
      </c>
      <c r="Z14" s="602">
        <f t="shared" si="1"/>
        <v>0</v>
      </c>
      <c r="AA14" s="603"/>
      <c r="AB14" s="603"/>
      <c r="AC14" s="603"/>
      <c r="AD14" s="27" t="s">
        <v>2</v>
      </c>
      <c r="AF14" s="29"/>
      <c r="BG14" s="28"/>
    </row>
    <row r="15" spans="1:59" ht="41.25" customHeight="1">
      <c r="A15" s="606"/>
      <c r="B15" s="607"/>
      <c r="C15" s="197" t="s">
        <v>39</v>
      </c>
      <c r="D15" s="196"/>
      <c r="E15" s="197"/>
      <c r="F15" s="195"/>
      <c r="G15" s="195"/>
      <c r="H15" s="195"/>
      <c r="I15" s="196"/>
      <c r="J15" s="593"/>
      <c r="K15" s="594"/>
      <c r="L15" s="594"/>
      <c r="M15" s="594"/>
      <c r="N15" s="595"/>
      <c r="O15" s="593"/>
      <c r="P15" s="594"/>
      <c r="Q15" s="595"/>
      <c r="R15" s="593"/>
      <c r="S15" s="594"/>
      <c r="T15" s="595"/>
      <c r="U15" s="597"/>
      <c r="V15" s="598"/>
      <c r="W15" s="598"/>
      <c r="X15" s="598"/>
      <c r="Y15" s="27" t="s">
        <v>2</v>
      </c>
      <c r="Z15" s="602">
        <f t="shared" si="1"/>
        <v>0</v>
      </c>
      <c r="AA15" s="603"/>
      <c r="AB15" s="603"/>
      <c r="AC15" s="603"/>
      <c r="AD15" s="27" t="s">
        <v>2</v>
      </c>
      <c r="AF15" s="29"/>
      <c r="BG15" s="28"/>
    </row>
    <row r="16" spans="1:59" ht="41.25" customHeight="1">
      <c r="A16" s="606"/>
      <c r="B16" s="607"/>
      <c r="C16" s="197" t="s">
        <v>39</v>
      </c>
      <c r="D16" s="196"/>
      <c r="E16" s="197"/>
      <c r="F16" s="195"/>
      <c r="G16" s="195"/>
      <c r="H16" s="195"/>
      <c r="I16" s="196"/>
      <c r="J16" s="593"/>
      <c r="K16" s="594"/>
      <c r="L16" s="594"/>
      <c r="M16" s="594"/>
      <c r="N16" s="595"/>
      <c r="O16" s="593"/>
      <c r="P16" s="594"/>
      <c r="Q16" s="595"/>
      <c r="R16" s="593"/>
      <c r="S16" s="594"/>
      <c r="T16" s="595"/>
      <c r="U16" s="597"/>
      <c r="V16" s="598"/>
      <c r="W16" s="598"/>
      <c r="X16" s="598"/>
      <c r="Y16" s="27" t="s">
        <v>2</v>
      </c>
      <c r="Z16" s="602">
        <f t="shared" si="1"/>
        <v>0</v>
      </c>
      <c r="AA16" s="603"/>
      <c r="AB16" s="603"/>
      <c r="AC16" s="603"/>
      <c r="AD16" s="27" t="s">
        <v>2</v>
      </c>
      <c r="AF16" s="29"/>
      <c r="BG16" s="28"/>
    </row>
    <row r="17" spans="1:59" ht="41.25" customHeight="1">
      <c r="A17" s="606"/>
      <c r="B17" s="607"/>
      <c r="C17" s="197" t="s">
        <v>39</v>
      </c>
      <c r="D17" s="196"/>
      <c r="E17" s="197"/>
      <c r="F17" s="195"/>
      <c r="G17" s="195"/>
      <c r="H17" s="195"/>
      <c r="I17" s="196"/>
      <c r="J17" s="593"/>
      <c r="K17" s="594"/>
      <c r="L17" s="594"/>
      <c r="M17" s="594"/>
      <c r="N17" s="595"/>
      <c r="O17" s="593"/>
      <c r="P17" s="594"/>
      <c r="Q17" s="595"/>
      <c r="R17" s="593"/>
      <c r="S17" s="594"/>
      <c r="T17" s="595"/>
      <c r="U17" s="597"/>
      <c r="V17" s="598"/>
      <c r="W17" s="598"/>
      <c r="X17" s="598"/>
      <c r="Y17" s="27" t="s">
        <v>2</v>
      </c>
      <c r="Z17" s="602">
        <f t="shared" si="1"/>
        <v>0</v>
      </c>
      <c r="AA17" s="603"/>
      <c r="AB17" s="603"/>
      <c r="AC17" s="603"/>
      <c r="AD17" s="27" t="s">
        <v>2</v>
      </c>
      <c r="AF17" s="29"/>
      <c r="BG17" s="28"/>
    </row>
    <row r="18" spans="1:59" ht="41.25" customHeight="1">
      <c r="A18" s="606"/>
      <c r="B18" s="607"/>
      <c r="C18" s="197" t="s">
        <v>39</v>
      </c>
      <c r="D18" s="196"/>
      <c r="E18" s="197"/>
      <c r="F18" s="195"/>
      <c r="G18" s="195"/>
      <c r="H18" s="195"/>
      <c r="I18" s="196"/>
      <c r="J18" s="593"/>
      <c r="K18" s="594"/>
      <c r="L18" s="594"/>
      <c r="M18" s="594"/>
      <c r="N18" s="595"/>
      <c r="O18" s="593"/>
      <c r="P18" s="594"/>
      <c r="Q18" s="595"/>
      <c r="R18" s="593"/>
      <c r="S18" s="594"/>
      <c r="T18" s="595"/>
      <c r="U18" s="597"/>
      <c r="V18" s="598"/>
      <c r="W18" s="598"/>
      <c r="X18" s="598"/>
      <c r="Y18" s="27" t="s">
        <v>2</v>
      </c>
      <c r="Z18" s="602">
        <f t="shared" si="1"/>
        <v>0</v>
      </c>
      <c r="AA18" s="603"/>
      <c r="AB18" s="603"/>
      <c r="AC18" s="603"/>
      <c r="AD18" s="27" t="s">
        <v>2</v>
      </c>
      <c r="AF18" s="29"/>
      <c r="BG18" s="28"/>
    </row>
    <row r="19" spans="1:59" ht="41.25" customHeight="1">
      <c r="A19" s="606"/>
      <c r="B19" s="607"/>
      <c r="C19" s="197" t="s">
        <v>39</v>
      </c>
      <c r="D19" s="196"/>
      <c r="E19" s="197"/>
      <c r="F19" s="195"/>
      <c r="G19" s="195"/>
      <c r="H19" s="195"/>
      <c r="I19" s="196"/>
      <c r="J19" s="593"/>
      <c r="K19" s="594"/>
      <c r="L19" s="594"/>
      <c r="M19" s="594"/>
      <c r="N19" s="595"/>
      <c r="O19" s="593"/>
      <c r="P19" s="594"/>
      <c r="Q19" s="595"/>
      <c r="R19" s="593"/>
      <c r="S19" s="594"/>
      <c r="T19" s="595"/>
      <c r="U19" s="597"/>
      <c r="V19" s="598"/>
      <c r="W19" s="598"/>
      <c r="X19" s="598"/>
      <c r="Y19" s="27" t="s">
        <v>2</v>
      </c>
      <c r="Z19" s="602">
        <f t="shared" si="1"/>
        <v>0</v>
      </c>
      <c r="AA19" s="603"/>
      <c r="AB19" s="603"/>
      <c r="AC19" s="603"/>
      <c r="AD19" s="27" t="s">
        <v>2</v>
      </c>
      <c r="AF19" s="29"/>
      <c r="BG19" s="28"/>
    </row>
    <row r="20" spans="1:59" ht="41.25" customHeight="1">
      <c r="A20" s="606"/>
      <c r="B20" s="607"/>
      <c r="C20" s="197" t="s">
        <v>39</v>
      </c>
      <c r="D20" s="196"/>
      <c r="E20" s="197"/>
      <c r="F20" s="195"/>
      <c r="G20" s="195"/>
      <c r="H20" s="195"/>
      <c r="I20" s="196"/>
      <c r="J20" s="593"/>
      <c r="K20" s="594"/>
      <c r="L20" s="594"/>
      <c r="M20" s="594"/>
      <c r="N20" s="595"/>
      <c r="O20" s="593"/>
      <c r="P20" s="594"/>
      <c r="Q20" s="595"/>
      <c r="R20" s="593"/>
      <c r="S20" s="594"/>
      <c r="T20" s="595"/>
      <c r="U20" s="597"/>
      <c r="V20" s="598"/>
      <c r="W20" s="598"/>
      <c r="X20" s="598"/>
      <c r="Y20" s="27" t="s">
        <v>2</v>
      </c>
      <c r="Z20" s="602">
        <f t="shared" si="1"/>
        <v>0</v>
      </c>
      <c r="AA20" s="603"/>
      <c r="AB20" s="603"/>
      <c r="AC20" s="603"/>
      <c r="AD20" s="27" t="s">
        <v>2</v>
      </c>
      <c r="AF20" s="29"/>
      <c r="BG20" s="28"/>
    </row>
    <row r="21" spans="1:59" ht="41.25" customHeight="1">
      <c r="A21" s="606"/>
      <c r="B21" s="607"/>
      <c r="C21" s="197" t="s">
        <v>39</v>
      </c>
      <c r="D21" s="196"/>
      <c r="E21" s="197"/>
      <c r="F21" s="195"/>
      <c r="G21" s="195"/>
      <c r="H21" s="195"/>
      <c r="I21" s="196"/>
      <c r="J21" s="593"/>
      <c r="K21" s="594"/>
      <c r="L21" s="594"/>
      <c r="M21" s="594"/>
      <c r="N21" s="595"/>
      <c r="O21" s="593"/>
      <c r="P21" s="594"/>
      <c r="Q21" s="595"/>
      <c r="R21" s="593"/>
      <c r="S21" s="594"/>
      <c r="T21" s="595"/>
      <c r="U21" s="597"/>
      <c r="V21" s="598"/>
      <c r="W21" s="598"/>
      <c r="X21" s="598"/>
      <c r="Y21" s="27" t="s">
        <v>2</v>
      </c>
      <c r="Z21" s="602">
        <f t="shared" si="1"/>
        <v>0</v>
      </c>
      <c r="AA21" s="603"/>
      <c r="AB21" s="603"/>
      <c r="AC21" s="603"/>
      <c r="AD21" s="27" t="s">
        <v>2</v>
      </c>
      <c r="AF21" s="29"/>
      <c r="BG21" s="28"/>
    </row>
    <row r="22" spans="1:59" ht="41.25" customHeight="1">
      <c r="A22" s="606"/>
      <c r="B22" s="607"/>
      <c r="C22" s="197" t="s">
        <v>39</v>
      </c>
      <c r="D22" s="196"/>
      <c r="E22" s="197"/>
      <c r="F22" s="195"/>
      <c r="G22" s="195"/>
      <c r="H22" s="195"/>
      <c r="I22" s="196"/>
      <c r="J22" s="593"/>
      <c r="K22" s="594"/>
      <c r="L22" s="594"/>
      <c r="M22" s="594"/>
      <c r="N22" s="595"/>
      <c r="O22" s="593"/>
      <c r="P22" s="594"/>
      <c r="Q22" s="595"/>
      <c r="R22" s="593"/>
      <c r="S22" s="594"/>
      <c r="T22" s="595"/>
      <c r="U22" s="597"/>
      <c r="V22" s="598"/>
      <c r="W22" s="598"/>
      <c r="X22" s="598"/>
      <c r="Y22" s="27" t="s">
        <v>2</v>
      </c>
      <c r="Z22" s="602">
        <f t="shared" si="1"/>
        <v>0</v>
      </c>
      <c r="AA22" s="603"/>
      <c r="AB22" s="603"/>
      <c r="AC22" s="603"/>
      <c r="AD22" s="27" t="s">
        <v>2</v>
      </c>
      <c r="AF22" s="29"/>
      <c r="BG22" s="28"/>
    </row>
    <row r="23" spans="1:59" ht="41.25" customHeight="1">
      <c r="A23" s="606"/>
      <c r="B23" s="607"/>
      <c r="C23" s="197" t="s">
        <v>39</v>
      </c>
      <c r="D23" s="196"/>
      <c r="E23" s="197"/>
      <c r="F23" s="195"/>
      <c r="G23" s="195"/>
      <c r="H23" s="195"/>
      <c r="I23" s="196"/>
      <c r="J23" s="593"/>
      <c r="K23" s="594"/>
      <c r="L23" s="594"/>
      <c r="M23" s="594"/>
      <c r="N23" s="595"/>
      <c r="O23" s="593"/>
      <c r="P23" s="594"/>
      <c r="Q23" s="595"/>
      <c r="R23" s="593"/>
      <c r="S23" s="594"/>
      <c r="T23" s="595"/>
      <c r="U23" s="597"/>
      <c r="V23" s="598"/>
      <c r="W23" s="598"/>
      <c r="X23" s="598"/>
      <c r="Y23" s="27" t="s">
        <v>2</v>
      </c>
      <c r="Z23" s="602">
        <f t="shared" si="1"/>
        <v>0</v>
      </c>
      <c r="AA23" s="603"/>
      <c r="AB23" s="603"/>
      <c r="AC23" s="603"/>
      <c r="AD23" s="27" t="s">
        <v>2</v>
      </c>
      <c r="AF23" s="29"/>
      <c r="BG23" s="28"/>
    </row>
    <row r="24" spans="1:59" ht="41.25" customHeight="1" thickBot="1">
      <c r="A24" s="582" t="s">
        <v>37</v>
      </c>
      <c r="B24" s="583"/>
      <c r="C24" s="583"/>
      <c r="D24" s="583"/>
      <c r="E24" s="583"/>
      <c r="F24" s="583"/>
      <c r="G24" s="583"/>
      <c r="H24" s="583"/>
      <c r="I24" s="583"/>
      <c r="J24" s="583"/>
      <c r="K24" s="583"/>
      <c r="L24" s="583"/>
      <c r="M24" s="583"/>
      <c r="N24" s="583"/>
      <c r="O24" s="583"/>
      <c r="P24" s="583"/>
      <c r="Q24" s="583"/>
      <c r="R24" s="583"/>
      <c r="S24" s="583"/>
      <c r="T24" s="583"/>
      <c r="U24" s="583"/>
      <c r="V24" s="583"/>
      <c r="W24" s="583"/>
      <c r="X24" s="583"/>
      <c r="Y24" s="584"/>
      <c r="Z24" s="602">
        <f>SUM(Z4:AC23)</f>
        <v>20000</v>
      </c>
      <c r="AA24" s="603"/>
      <c r="AB24" s="603"/>
      <c r="AC24" s="603"/>
      <c r="AD24" s="27" t="s">
        <v>2</v>
      </c>
      <c r="AF24" s="26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4"/>
    </row>
    <row r="25" spans="1:59" ht="37.5" customHeight="1"/>
    <row r="26" spans="1:59" ht="37.5" customHeight="1"/>
    <row r="27" spans="1:59" ht="37.5" customHeight="1"/>
    <row r="28" spans="1:59" ht="37.5" customHeight="1"/>
    <row r="29" spans="1:59" ht="37.5" customHeight="1"/>
    <row r="30" spans="1:59" ht="37.5" customHeight="1"/>
    <row r="31" spans="1:59" ht="37.5" customHeight="1"/>
    <row r="32" spans="1:59" ht="37.5" customHeight="1"/>
    <row r="33" ht="37.5" customHeight="1"/>
    <row r="34" ht="37.5" customHeight="1"/>
    <row r="35" ht="37.5" customHeight="1"/>
    <row r="36" ht="37.5" customHeight="1"/>
    <row r="37" ht="37.5" customHeight="1"/>
    <row r="38" ht="37.5" customHeight="1"/>
    <row r="39" ht="37.5" customHeight="1"/>
    <row r="40" ht="37.5" customHeight="1"/>
    <row r="41" ht="37.5" customHeight="1"/>
    <row r="42" ht="37.5" customHeight="1"/>
    <row r="43" ht="37.5" customHeight="1"/>
    <row r="44" ht="37.5" customHeight="1"/>
    <row r="45" ht="37.5" customHeight="1"/>
    <row r="46" ht="37.5" customHeight="1"/>
    <row r="47" ht="37.5" customHeight="1"/>
    <row r="48" ht="37.5" customHeight="1"/>
    <row r="49" ht="37.5" customHeight="1"/>
    <row r="50" ht="37.5" customHeight="1"/>
  </sheetData>
  <mergeCells count="171">
    <mergeCell ref="Z12:AC12"/>
    <mergeCell ref="A2:AD2"/>
    <mergeCell ref="A3:B3"/>
    <mergeCell ref="A4:B4"/>
    <mergeCell ref="A5:B5"/>
    <mergeCell ref="A6:B6"/>
    <mergeCell ref="Z11:AC11"/>
    <mergeCell ref="C11:D11"/>
    <mergeCell ref="E11:I11"/>
    <mergeCell ref="J11:N11"/>
    <mergeCell ref="O11:Q11"/>
    <mergeCell ref="U9:X9"/>
    <mergeCell ref="C10:D10"/>
    <mergeCell ref="E10:I10"/>
    <mergeCell ref="J10:N10"/>
    <mergeCell ref="O10:Q10"/>
    <mergeCell ref="R10:T10"/>
    <mergeCell ref="U10:X10"/>
    <mergeCell ref="J7:N7"/>
    <mergeCell ref="A7:B7"/>
    <mergeCell ref="A8:B8"/>
    <mergeCell ref="A9:B9"/>
    <mergeCell ref="A10:B10"/>
    <mergeCell ref="A11:B11"/>
    <mergeCell ref="U20:X20"/>
    <mergeCell ref="J13:N13"/>
    <mergeCell ref="O13:Q13"/>
    <mergeCell ref="R13:T13"/>
    <mergeCell ref="U13:X13"/>
    <mergeCell ref="C9:D9"/>
    <mergeCell ref="E9:I9"/>
    <mergeCell ref="J9:N9"/>
    <mergeCell ref="O9:Q9"/>
    <mergeCell ref="R9:T9"/>
    <mergeCell ref="E12:I12"/>
    <mergeCell ref="J12:N12"/>
    <mergeCell ref="O12:Q12"/>
    <mergeCell ref="R12:T12"/>
    <mergeCell ref="U12:X12"/>
    <mergeCell ref="A12:B12"/>
    <mergeCell ref="C12:D12"/>
    <mergeCell ref="J21:N21"/>
    <mergeCell ref="O21:Q21"/>
    <mergeCell ref="A18:B18"/>
    <mergeCell ref="A19:B19"/>
    <mergeCell ref="A20:B20"/>
    <mergeCell ref="A21:B21"/>
    <mergeCell ref="A13:B13"/>
    <mergeCell ref="A14:B14"/>
    <mergeCell ref="A15:B15"/>
    <mergeCell ref="A16:B16"/>
    <mergeCell ref="A17:B17"/>
    <mergeCell ref="Z23:AC23"/>
    <mergeCell ref="A24:Y24"/>
    <mergeCell ref="Z24:AC24"/>
    <mergeCell ref="C23:D23"/>
    <mergeCell ref="E23:I23"/>
    <mergeCell ref="J23:N23"/>
    <mergeCell ref="Z21:AC21"/>
    <mergeCell ref="C22:D22"/>
    <mergeCell ref="E22:I22"/>
    <mergeCell ref="J22:N22"/>
    <mergeCell ref="O22:Q22"/>
    <mergeCell ref="R22:T22"/>
    <mergeCell ref="U22:X22"/>
    <mergeCell ref="Z22:AC22"/>
    <mergeCell ref="C21:D21"/>
    <mergeCell ref="E21:I21"/>
    <mergeCell ref="O23:Q23"/>
    <mergeCell ref="R23:T23"/>
    <mergeCell ref="U23:X23"/>
    <mergeCell ref="R21:T21"/>
    <mergeCell ref="U21:X21"/>
    <mergeCell ref="A22:B22"/>
    <mergeCell ref="A23:B23"/>
    <mergeCell ref="Z20:AC20"/>
    <mergeCell ref="C19:D19"/>
    <mergeCell ref="E19:I19"/>
    <mergeCell ref="J19:N19"/>
    <mergeCell ref="O19:Q19"/>
    <mergeCell ref="R19:T19"/>
    <mergeCell ref="U19:X19"/>
    <mergeCell ref="J17:N17"/>
    <mergeCell ref="O17:Q17"/>
    <mergeCell ref="R17:T17"/>
    <mergeCell ref="U17:X17"/>
    <mergeCell ref="Z19:AC19"/>
    <mergeCell ref="C20:D20"/>
    <mergeCell ref="E20:I20"/>
    <mergeCell ref="J20:N20"/>
    <mergeCell ref="O20:Q20"/>
    <mergeCell ref="R20:T20"/>
    <mergeCell ref="Z17:AC17"/>
    <mergeCell ref="C18:D18"/>
    <mergeCell ref="E18:I18"/>
    <mergeCell ref="J18:N18"/>
    <mergeCell ref="O18:Q18"/>
    <mergeCell ref="R18:T18"/>
    <mergeCell ref="U18:X18"/>
    <mergeCell ref="Z18:AC18"/>
    <mergeCell ref="C17:D17"/>
    <mergeCell ref="E17:I17"/>
    <mergeCell ref="U16:X16"/>
    <mergeCell ref="Z16:AC16"/>
    <mergeCell ref="C15:D15"/>
    <mergeCell ref="E15:I15"/>
    <mergeCell ref="J15:N15"/>
    <mergeCell ref="O15:Q15"/>
    <mergeCell ref="R15:T15"/>
    <mergeCell ref="U15:X15"/>
    <mergeCell ref="Z15:AC15"/>
    <mergeCell ref="C16:D16"/>
    <mergeCell ref="E16:I16"/>
    <mergeCell ref="J16:N16"/>
    <mergeCell ref="O16:Q16"/>
    <mergeCell ref="R16:T16"/>
    <mergeCell ref="Z13:AC13"/>
    <mergeCell ref="C14:D14"/>
    <mergeCell ref="E14:I14"/>
    <mergeCell ref="J14:N14"/>
    <mergeCell ref="O14:Q14"/>
    <mergeCell ref="R14:T14"/>
    <mergeCell ref="U14:X14"/>
    <mergeCell ref="Z14:AC14"/>
    <mergeCell ref="C13:D13"/>
    <mergeCell ref="E13:I13"/>
    <mergeCell ref="C8:D8"/>
    <mergeCell ref="E8:I8"/>
    <mergeCell ref="J8:N8"/>
    <mergeCell ref="O8:Q8"/>
    <mergeCell ref="R8:T8"/>
    <mergeCell ref="U8:X8"/>
    <mergeCell ref="Z8:AC8"/>
    <mergeCell ref="C7:D7"/>
    <mergeCell ref="E7:I7"/>
    <mergeCell ref="O4:Q4"/>
    <mergeCell ref="R4:T4"/>
    <mergeCell ref="O7:Q7"/>
    <mergeCell ref="R7:T7"/>
    <mergeCell ref="U7:X7"/>
    <mergeCell ref="U11:X11"/>
    <mergeCell ref="Z9:AC9"/>
    <mergeCell ref="Z10:AC10"/>
    <mergeCell ref="R11:T11"/>
    <mergeCell ref="Z7:AC7"/>
    <mergeCell ref="U4:X4"/>
    <mergeCell ref="Z4:AC4"/>
    <mergeCell ref="C3:D3"/>
    <mergeCell ref="E3:I3"/>
    <mergeCell ref="U6:X6"/>
    <mergeCell ref="Z6:AC6"/>
    <mergeCell ref="C5:D5"/>
    <mergeCell ref="E5:I5"/>
    <mergeCell ref="J5:N5"/>
    <mergeCell ref="O5:Q5"/>
    <mergeCell ref="R5:T5"/>
    <mergeCell ref="U5:X5"/>
    <mergeCell ref="J3:N3"/>
    <mergeCell ref="O3:Q3"/>
    <mergeCell ref="R3:T3"/>
    <mergeCell ref="U3:Y3"/>
    <mergeCell ref="Z5:AC5"/>
    <mergeCell ref="C6:D6"/>
    <mergeCell ref="E6:I6"/>
    <mergeCell ref="J6:N6"/>
    <mergeCell ref="O6:Q6"/>
    <mergeCell ref="R6:T6"/>
    <mergeCell ref="Z3:AD3"/>
    <mergeCell ref="C4:D4"/>
    <mergeCell ref="E4:I4"/>
    <mergeCell ref="J4:N4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>
    <oddHeader>&amp;L&amp;12【様式４】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52"/>
  <sheetViews>
    <sheetView view="pageBreakPreview" topLeftCell="A10" zoomScale="80" zoomScaleNormal="80" zoomScaleSheetLayoutView="80" workbookViewId="0">
      <selection activeCell="N27" sqref="N27"/>
    </sheetView>
  </sheetViews>
  <sheetFormatPr defaultRowHeight="18.75" customHeight="1"/>
  <cols>
    <col min="1" max="3" width="9" style="36"/>
    <col min="4" max="4" width="9" style="36" customWidth="1"/>
    <col min="5" max="5" width="9" style="36"/>
    <col min="6" max="6" width="9" style="36" customWidth="1"/>
    <col min="7" max="16384" width="9" style="36"/>
  </cols>
  <sheetData>
    <row r="1" spans="1:12" ht="18.75" customHeight="1">
      <c r="A1" s="35"/>
      <c r="B1" s="35"/>
    </row>
    <row r="2" spans="1:12" ht="18.75" customHeight="1">
      <c r="A2" s="37"/>
      <c r="B2" s="35"/>
      <c r="C2" s="35"/>
      <c r="D2" s="35"/>
      <c r="E2" s="35" t="s">
        <v>99</v>
      </c>
      <c r="F2" s="35"/>
      <c r="G2" s="35"/>
      <c r="H2" s="35"/>
      <c r="I2" s="170" t="s">
        <v>100</v>
      </c>
      <c r="J2" s="170"/>
      <c r="K2" s="170"/>
      <c r="L2" s="170"/>
    </row>
    <row r="3" spans="1:12" ht="18.75" customHeight="1">
      <c r="A3" s="35"/>
      <c r="B3" s="35"/>
      <c r="C3" s="35" t="s">
        <v>55</v>
      </c>
      <c r="D3" s="35"/>
      <c r="E3" s="35"/>
      <c r="F3" s="35"/>
      <c r="G3" s="35"/>
      <c r="H3" s="35"/>
      <c r="I3" s="38"/>
      <c r="J3" s="38"/>
      <c r="K3" s="38"/>
      <c r="L3" s="38"/>
    </row>
    <row r="4" spans="1:12" ht="18.75" customHeight="1">
      <c r="A4" s="610" t="s">
        <v>116</v>
      </c>
      <c r="B4" s="610"/>
      <c r="C4" s="610"/>
      <c r="D4" s="610"/>
      <c r="E4" s="610"/>
      <c r="F4" s="35"/>
      <c r="G4" s="35"/>
      <c r="H4" s="35"/>
      <c r="I4" s="35"/>
      <c r="J4" s="35"/>
      <c r="K4" s="35"/>
      <c r="L4" s="35"/>
    </row>
    <row r="5" spans="1:12" ht="18.75" customHeight="1">
      <c r="A5" s="610"/>
      <c r="B5" s="610"/>
      <c r="C5" s="610"/>
      <c r="D5" s="610"/>
      <c r="E5" s="610"/>
      <c r="F5" s="35"/>
      <c r="G5" s="35"/>
      <c r="H5" s="35"/>
      <c r="I5" s="35"/>
      <c r="J5" s="35"/>
      <c r="K5" s="35"/>
      <c r="L5" s="35"/>
    </row>
    <row r="6" spans="1:12" ht="18.75" customHeight="1">
      <c r="A6" s="71"/>
      <c r="B6" s="71"/>
      <c r="C6" s="71"/>
      <c r="D6" s="71"/>
      <c r="E6" s="39"/>
      <c r="F6" s="35"/>
      <c r="G6" s="35"/>
      <c r="H6" s="35"/>
      <c r="I6" s="35"/>
      <c r="J6" s="35"/>
      <c r="K6" s="35"/>
      <c r="L6" s="35"/>
    </row>
    <row r="7" spans="1:12" ht="18.75" customHeight="1">
      <c r="A7" s="71"/>
      <c r="B7" s="71"/>
      <c r="C7" s="71"/>
      <c r="D7" s="71"/>
      <c r="E7" s="35"/>
      <c r="F7" s="35"/>
      <c r="G7" s="615" t="s">
        <v>117</v>
      </c>
      <c r="H7" s="615"/>
      <c r="I7" s="616"/>
      <c r="J7" s="616"/>
      <c r="K7" s="616"/>
      <c r="L7" s="616"/>
    </row>
    <row r="8" spans="1:12" ht="18.75" customHeight="1">
      <c r="A8" s="35"/>
      <c r="B8" s="35"/>
      <c r="C8" s="35"/>
      <c r="D8" s="35"/>
      <c r="E8" s="35"/>
      <c r="F8" s="35"/>
      <c r="G8" s="612"/>
      <c r="H8" s="612"/>
      <c r="I8" s="614"/>
      <c r="J8" s="614"/>
      <c r="K8" s="614"/>
      <c r="L8" s="614"/>
    </row>
    <row r="9" spans="1:12" ht="18.75" customHeight="1">
      <c r="A9" s="35"/>
      <c r="B9" s="35"/>
      <c r="C9" s="35"/>
      <c r="D9" s="35"/>
      <c r="E9" s="35"/>
      <c r="F9" s="35"/>
      <c r="G9" s="615" t="s">
        <v>56</v>
      </c>
      <c r="H9" s="615"/>
      <c r="I9" s="616"/>
      <c r="J9" s="616"/>
      <c r="K9" s="616"/>
      <c r="L9" s="616"/>
    </row>
    <row r="10" spans="1:12" ht="18.75" customHeight="1">
      <c r="A10" s="35"/>
      <c r="B10" s="35"/>
      <c r="C10" s="35"/>
      <c r="D10" s="35"/>
      <c r="E10" s="35"/>
      <c r="F10" s="35"/>
      <c r="G10" s="612"/>
      <c r="H10" s="612"/>
      <c r="I10" s="614"/>
      <c r="J10" s="614"/>
      <c r="K10" s="614"/>
      <c r="L10" s="614"/>
    </row>
    <row r="11" spans="1:12" ht="18.75" customHeight="1">
      <c r="A11" s="35"/>
      <c r="B11" s="35"/>
      <c r="C11" s="35"/>
      <c r="D11" s="35"/>
      <c r="E11" s="35"/>
      <c r="F11" s="35"/>
      <c r="G11" s="611" t="s">
        <v>57</v>
      </c>
      <c r="H11" s="611"/>
      <c r="I11" s="613"/>
      <c r="J11" s="613"/>
      <c r="K11" s="613"/>
      <c r="L11" s="613"/>
    </row>
    <row r="12" spans="1:12" ht="18.75" customHeight="1">
      <c r="A12" s="35"/>
      <c r="B12" s="35"/>
      <c r="C12" s="35"/>
      <c r="D12" s="35"/>
      <c r="E12" s="35"/>
      <c r="F12" s="35"/>
      <c r="G12" s="612"/>
      <c r="H12" s="612"/>
      <c r="I12" s="614"/>
      <c r="J12" s="614"/>
      <c r="K12" s="614"/>
      <c r="L12" s="614"/>
    </row>
    <row r="13" spans="1:12" ht="18.75" customHeight="1">
      <c r="A13" s="35"/>
      <c r="B13" s="35"/>
      <c r="C13" s="35"/>
      <c r="D13" s="35"/>
      <c r="E13" s="35"/>
      <c r="F13" s="35"/>
      <c r="G13" s="40"/>
      <c r="H13" s="40"/>
      <c r="I13" s="40"/>
      <c r="J13" s="40"/>
      <c r="K13" s="40"/>
      <c r="L13" s="39"/>
    </row>
    <row r="14" spans="1:12" ht="18.75" customHeight="1">
      <c r="A14" s="35"/>
      <c r="B14" s="35"/>
      <c r="C14" s="35"/>
      <c r="D14" s="35"/>
      <c r="E14" s="35"/>
      <c r="F14" s="35"/>
      <c r="G14" s="40"/>
      <c r="H14" s="40"/>
      <c r="I14" s="40"/>
      <c r="J14" s="40"/>
      <c r="K14" s="40"/>
      <c r="L14" s="39"/>
    </row>
    <row r="15" spans="1:12" ht="18.75" customHeight="1">
      <c r="A15" s="617" t="s">
        <v>98</v>
      </c>
      <c r="B15" s="617"/>
      <c r="C15" s="617"/>
      <c r="D15" s="617"/>
      <c r="E15" s="617"/>
      <c r="F15" s="617"/>
      <c r="G15" s="617"/>
      <c r="H15" s="617"/>
      <c r="I15" s="617"/>
      <c r="J15" s="617"/>
      <c r="K15" s="617"/>
      <c r="L15" s="617"/>
    </row>
    <row r="16" spans="1:12" ht="18.75" customHeight="1">
      <c r="A16" s="617"/>
      <c r="B16" s="617"/>
      <c r="C16" s="617"/>
      <c r="D16" s="617"/>
      <c r="E16" s="617"/>
      <c r="F16" s="617"/>
      <c r="G16" s="617"/>
      <c r="H16" s="617"/>
      <c r="I16" s="617"/>
      <c r="J16" s="617"/>
      <c r="K16" s="617"/>
      <c r="L16" s="617"/>
    </row>
    <row r="17" spans="1:12" ht="18.75" customHeight="1">
      <c r="A17" s="618" t="s">
        <v>101</v>
      </c>
      <c r="B17" s="618"/>
      <c r="C17" s="618"/>
      <c r="D17" s="618"/>
      <c r="E17" s="618"/>
      <c r="F17" s="618"/>
      <c r="G17" s="618"/>
      <c r="H17" s="618"/>
      <c r="I17" s="618"/>
      <c r="J17" s="618"/>
      <c r="K17" s="618"/>
      <c r="L17" s="618"/>
    </row>
    <row r="18" spans="1:12" ht="18.75" customHeight="1">
      <c r="A18" s="618"/>
      <c r="B18" s="618"/>
      <c r="C18" s="618"/>
      <c r="D18" s="618"/>
      <c r="E18" s="618"/>
      <c r="F18" s="618"/>
      <c r="G18" s="618"/>
      <c r="H18" s="618"/>
      <c r="I18" s="618"/>
      <c r="J18" s="618"/>
      <c r="K18" s="618"/>
      <c r="L18" s="618"/>
    </row>
    <row r="19" spans="1:12" ht="18.7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</row>
    <row r="20" spans="1:12" ht="18.75" customHeight="1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1:12" ht="18.75" customHeight="1">
      <c r="A21" s="619" t="s">
        <v>102</v>
      </c>
      <c r="B21" s="619"/>
      <c r="C21" s="619"/>
      <c r="D21" s="619"/>
      <c r="E21" s="619"/>
      <c r="F21" s="619"/>
      <c r="G21" s="619"/>
      <c r="H21" s="619"/>
      <c r="I21" s="619"/>
      <c r="J21" s="619"/>
      <c r="K21" s="619"/>
      <c r="L21" s="619"/>
    </row>
    <row r="22" spans="1:12" ht="18.75" customHeight="1">
      <c r="A22" s="619"/>
      <c r="B22" s="619"/>
      <c r="C22" s="619"/>
      <c r="D22" s="619"/>
      <c r="E22" s="619"/>
      <c r="F22" s="619"/>
      <c r="G22" s="619"/>
      <c r="H22" s="619"/>
      <c r="I22" s="619"/>
      <c r="J22" s="619"/>
      <c r="K22" s="619"/>
      <c r="L22" s="619"/>
    </row>
    <row r="23" spans="1:12" ht="18.7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4" spans="1:12" ht="18.75" customHeight="1">
      <c r="A24" s="615" t="s">
        <v>1</v>
      </c>
      <c r="B24" s="615"/>
      <c r="C24" s="615"/>
      <c r="D24" s="615"/>
      <c r="E24" s="615"/>
      <c r="F24" s="615"/>
      <c r="G24" s="615"/>
      <c r="H24" s="615"/>
      <c r="I24" s="615"/>
      <c r="J24" s="615"/>
      <c r="K24" s="615"/>
      <c r="L24" s="615"/>
    </row>
    <row r="25" spans="1:12" ht="18.75" customHeight="1">
      <c r="A25" s="615"/>
      <c r="B25" s="615"/>
      <c r="C25" s="615"/>
      <c r="D25" s="615"/>
      <c r="E25" s="615"/>
      <c r="F25" s="615"/>
      <c r="G25" s="615"/>
      <c r="H25" s="615"/>
      <c r="I25" s="615"/>
      <c r="J25" s="615"/>
      <c r="K25" s="615"/>
      <c r="L25" s="615"/>
    </row>
    <row r="26" spans="1:12" ht="18.7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1:12" ht="18.75" customHeight="1">
      <c r="A27" s="35"/>
      <c r="B27" s="620" t="s">
        <v>103</v>
      </c>
      <c r="C27" s="620"/>
      <c r="D27" s="620"/>
      <c r="E27" s="621"/>
      <c r="F27" s="621"/>
      <c r="G27" s="621"/>
      <c r="H27" s="621"/>
      <c r="I27" s="621"/>
      <c r="J27" s="615" t="s">
        <v>2</v>
      </c>
    </row>
    <row r="28" spans="1:12" ht="18.75" customHeight="1">
      <c r="A28" s="35"/>
      <c r="B28" s="620"/>
      <c r="C28" s="620"/>
      <c r="D28" s="620"/>
      <c r="E28" s="621"/>
      <c r="F28" s="621"/>
      <c r="G28" s="621"/>
      <c r="H28" s="621"/>
      <c r="I28" s="621"/>
      <c r="J28" s="612"/>
      <c r="K28" s="35"/>
    </row>
    <row r="29" spans="1:12" ht="18.75" customHeight="1">
      <c r="A29" s="35"/>
      <c r="B29" s="170" t="s">
        <v>104</v>
      </c>
      <c r="C29" s="170"/>
      <c r="D29" s="170"/>
      <c r="E29" s="170"/>
      <c r="F29" s="170"/>
      <c r="G29" s="170"/>
      <c r="H29" s="170"/>
      <c r="I29" s="170"/>
      <c r="J29" s="170"/>
      <c r="K29" s="35"/>
    </row>
    <row r="30" spans="1:12" ht="18.7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</row>
    <row r="31" spans="1:12" ht="18.75" customHeight="1">
      <c r="A31" s="35"/>
      <c r="B31" s="624" t="s">
        <v>105</v>
      </c>
      <c r="C31" s="620"/>
      <c r="D31" s="625"/>
      <c r="E31" s="626"/>
      <c r="F31" s="627"/>
      <c r="G31" s="627"/>
      <c r="H31" s="627"/>
      <c r="I31" s="627"/>
      <c r="J31" s="627"/>
      <c r="K31" s="628"/>
    </row>
    <row r="32" spans="1:12" ht="18.75" customHeight="1">
      <c r="A32" s="35"/>
      <c r="B32" s="620"/>
      <c r="C32" s="620"/>
      <c r="D32" s="625"/>
      <c r="E32" s="629"/>
      <c r="F32" s="630"/>
      <c r="G32" s="630"/>
      <c r="H32" s="630"/>
      <c r="I32" s="630"/>
      <c r="J32" s="630"/>
      <c r="K32" s="631"/>
    </row>
    <row r="33" spans="1:12" ht="18.75" customHeight="1">
      <c r="A33" s="35"/>
      <c r="B33" s="35"/>
      <c r="C33" s="35"/>
      <c r="D33" s="41"/>
      <c r="E33" s="629"/>
      <c r="F33" s="630"/>
      <c r="G33" s="630"/>
      <c r="H33" s="630"/>
      <c r="I33" s="630"/>
      <c r="J33" s="630"/>
      <c r="K33" s="631"/>
    </row>
    <row r="34" spans="1:12" ht="18.75" customHeight="1">
      <c r="A34" s="35"/>
      <c r="B34" s="35"/>
      <c r="C34" s="35"/>
      <c r="D34" s="41"/>
      <c r="E34" s="629"/>
      <c r="F34" s="630"/>
      <c r="G34" s="630"/>
      <c r="H34" s="630"/>
      <c r="I34" s="630"/>
      <c r="J34" s="630"/>
      <c r="K34" s="631"/>
    </row>
    <row r="35" spans="1:12" ht="18.75" customHeight="1">
      <c r="A35" s="35"/>
      <c r="B35" s="40"/>
      <c r="C35" s="40"/>
      <c r="D35" s="40"/>
      <c r="E35" s="42"/>
      <c r="F35" s="42"/>
      <c r="G35" s="42"/>
      <c r="H35" s="42"/>
      <c r="I35" s="35"/>
      <c r="J35" s="35"/>
      <c r="K35" s="35"/>
    </row>
    <row r="36" spans="1:12" ht="18.75" customHeight="1">
      <c r="A36" s="35"/>
      <c r="B36" s="624" t="s">
        <v>106</v>
      </c>
      <c r="C36" s="620"/>
      <c r="D36" s="625"/>
      <c r="E36" s="632"/>
      <c r="F36" s="633"/>
      <c r="G36" s="633"/>
      <c r="H36" s="633"/>
      <c r="I36" s="633"/>
      <c r="J36" s="633"/>
      <c r="K36" s="634"/>
    </row>
    <row r="37" spans="1:12" ht="18.75" customHeight="1">
      <c r="A37" s="35"/>
      <c r="B37" s="620"/>
      <c r="C37" s="620"/>
      <c r="D37" s="625"/>
      <c r="E37" s="635"/>
      <c r="F37" s="636"/>
      <c r="G37" s="636"/>
      <c r="H37" s="636"/>
      <c r="I37" s="636"/>
      <c r="J37" s="636"/>
      <c r="K37" s="637"/>
    </row>
    <row r="38" spans="1:12" ht="18.75" customHeight="1">
      <c r="A38" s="35"/>
      <c r="B38" s="35"/>
      <c r="C38" s="35"/>
      <c r="D38" s="41"/>
      <c r="E38" s="635"/>
      <c r="F38" s="636"/>
      <c r="G38" s="636"/>
      <c r="H38" s="636"/>
      <c r="I38" s="636"/>
      <c r="J38" s="636"/>
      <c r="K38" s="637"/>
    </row>
    <row r="39" spans="1:12" ht="18.75" customHeight="1">
      <c r="A39" s="35"/>
      <c r="B39" s="35"/>
      <c r="C39" s="35"/>
      <c r="D39" s="41"/>
      <c r="E39" s="635"/>
      <c r="F39" s="636"/>
      <c r="G39" s="636"/>
      <c r="H39" s="636"/>
      <c r="I39" s="636"/>
      <c r="J39" s="636"/>
      <c r="K39" s="637"/>
    </row>
    <row r="40" spans="1:12" ht="18.75" customHeight="1">
      <c r="A40" s="35"/>
      <c r="B40" s="40"/>
      <c r="C40" s="40"/>
      <c r="D40" s="40"/>
      <c r="E40" s="42"/>
      <c r="F40" s="42"/>
      <c r="G40" s="42"/>
      <c r="H40" s="42"/>
      <c r="I40" s="35"/>
      <c r="J40" s="35"/>
      <c r="K40" s="35"/>
    </row>
    <row r="41" spans="1:12" ht="18.75" customHeight="1">
      <c r="A41" s="35"/>
      <c r="B41" s="620" t="s">
        <v>107</v>
      </c>
      <c r="C41" s="620"/>
      <c r="D41" s="620"/>
      <c r="E41" s="638" t="s">
        <v>108</v>
      </c>
      <c r="F41" s="638"/>
      <c r="G41" s="638"/>
      <c r="H41" s="638"/>
      <c r="I41" s="638"/>
      <c r="J41" s="638"/>
      <c r="K41" s="35"/>
    </row>
    <row r="42" spans="1:12" ht="18.75" customHeight="1">
      <c r="A42" s="35"/>
      <c r="B42" s="620"/>
      <c r="C42" s="620"/>
      <c r="D42" s="620"/>
      <c r="E42" s="621"/>
      <c r="F42" s="621"/>
      <c r="G42" s="621"/>
      <c r="H42" s="621"/>
      <c r="I42" s="621"/>
      <c r="J42" s="621"/>
      <c r="K42" s="35"/>
    </row>
    <row r="43" spans="1:12" ht="18.75" customHeight="1">
      <c r="A43" s="35"/>
      <c r="B43" s="40"/>
      <c r="C43" s="40"/>
      <c r="D43" s="40"/>
      <c r="E43" s="623" t="s">
        <v>109</v>
      </c>
      <c r="F43" s="623"/>
      <c r="G43" s="623"/>
      <c r="H43" s="623"/>
      <c r="I43" s="623"/>
      <c r="J43" s="623"/>
      <c r="K43" s="35"/>
    </row>
    <row r="44" spans="1:12" ht="18.75" customHeight="1">
      <c r="A44" s="35"/>
      <c r="B44" s="40"/>
      <c r="C44" s="40"/>
      <c r="D44" s="40"/>
      <c r="E44" s="621"/>
      <c r="F44" s="621"/>
      <c r="G44" s="621"/>
      <c r="H44" s="621"/>
      <c r="I44" s="621"/>
      <c r="J44" s="621"/>
      <c r="K44" s="35"/>
    </row>
    <row r="45" spans="1:12" ht="18.75" customHeight="1">
      <c r="A45" s="35"/>
      <c r="B45" s="40"/>
      <c r="C45" s="40"/>
      <c r="D45" s="40"/>
      <c r="E45" s="43"/>
      <c r="F45" s="43"/>
      <c r="G45" s="43"/>
      <c r="H45" s="43"/>
      <c r="I45" s="43"/>
      <c r="J45" s="43"/>
      <c r="K45" s="35"/>
    </row>
    <row r="46" spans="1:12" ht="18.75" customHeight="1">
      <c r="A46" s="35"/>
      <c r="B46" s="620" t="s">
        <v>113</v>
      </c>
      <c r="C46" s="620"/>
      <c r="D46" s="620"/>
      <c r="E46" s="615" t="s">
        <v>26</v>
      </c>
      <c r="F46" s="615"/>
      <c r="G46" s="638"/>
      <c r="H46" s="638"/>
      <c r="I46" s="638"/>
      <c r="J46" s="638"/>
      <c r="K46" s="35"/>
    </row>
    <row r="47" spans="1:12" ht="18.75" customHeight="1">
      <c r="A47" s="35"/>
      <c r="B47" s="620"/>
      <c r="C47" s="620"/>
      <c r="D47" s="620"/>
      <c r="E47" s="612"/>
      <c r="F47" s="612"/>
      <c r="G47" s="621"/>
      <c r="H47" s="621"/>
      <c r="I47" s="621"/>
      <c r="J47" s="621"/>
      <c r="K47" s="35"/>
      <c r="L47" s="35"/>
    </row>
    <row r="48" spans="1:12" ht="18.75" customHeight="1">
      <c r="A48" s="35"/>
      <c r="B48" s="35"/>
      <c r="C48" s="35"/>
      <c r="D48" s="35"/>
      <c r="E48" s="622" t="s">
        <v>114</v>
      </c>
      <c r="F48" s="611"/>
      <c r="G48" s="623"/>
      <c r="H48" s="623"/>
      <c r="I48" s="623"/>
      <c r="J48" s="623"/>
      <c r="K48" s="35"/>
      <c r="L48" s="35"/>
    </row>
    <row r="49" spans="1:12" ht="18.75" customHeight="1">
      <c r="A49" s="35"/>
      <c r="B49" s="35"/>
      <c r="C49" s="35"/>
      <c r="D49" s="35"/>
      <c r="E49" s="612"/>
      <c r="F49" s="612"/>
      <c r="G49" s="621"/>
      <c r="H49" s="621"/>
      <c r="I49" s="621"/>
      <c r="J49" s="621"/>
      <c r="K49" s="35"/>
      <c r="L49" s="35"/>
    </row>
    <row r="50" spans="1:12" ht="18.75" customHeight="1">
      <c r="A50" s="35"/>
      <c r="B50" s="35"/>
      <c r="C50" s="40"/>
      <c r="D50" s="40"/>
      <c r="E50" s="40"/>
      <c r="F50" s="42"/>
      <c r="G50" s="42"/>
      <c r="H50" s="42"/>
      <c r="I50" s="42"/>
      <c r="J50" s="35"/>
      <c r="K50" s="35"/>
      <c r="L50" s="35"/>
    </row>
    <row r="51" spans="1:12" ht="18.75" customHeight="1">
      <c r="A51" s="35"/>
      <c r="B51" s="35"/>
      <c r="C51" s="40"/>
      <c r="D51" s="40"/>
      <c r="E51" s="40"/>
      <c r="F51" s="42"/>
      <c r="G51" s="42"/>
      <c r="H51" s="42"/>
      <c r="I51" s="42"/>
      <c r="J51" s="35"/>
      <c r="K51" s="35"/>
      <c r="L51" s="35"/>
    </row>
    <row r="52" spans="1:12" ht="18.75" customHeight="1">
      <c r="A52" s="35"/>
      <c r="B52" s="35"/>
      <c r="C52" s="40"/>
      <c r="D52" s="40"/>
      <c r="E52" s="40"/>
      <c r="F52" s="42"/>
      <c r="G52" s="42"/>
      <c r="H52" s="42"/>
      <c r="I52" s="42"/>
      <c r="J52" s="35"/>
      <c r="K52" s="35"/>
      <c r="L52" s="35"/>
    </row>
  </sheetData>
  <mergeCells count="28">
    <mergeCell ref="E48:F49"/>
    <mergeCell ref="G48:J49"/>
    <mergeCell ref="E43:J44"/>
    <mergeCell ref="B46:D47"/>
    <mergeCell ref="B29:J29"/>
    <mergeCell ref="B31:D32"/>
    <mergeCell ref="E31:K34"/>
    <mergeCell ref="B36:D37"/>
    <mergeCell ref="E36:K39"/>
    <mergeCell ref="B41:D42"/>
    <mergeCell ref="E41:J42"/>
    <mergeCell ref="G46:J47"/>
    <mergeCell ref="E46:F47"/>
    <mergeCell ref="A15:L16"/>
    <mergeCell ref="A17:L18"/>
    <mergeCell ref="A21:L22"/>
    <mergeCell ref="A24:L25"/>
    <mergeCell ref="B27:D28"/>
    <mergeCell ref="E27:I28"/>
    <mergeCell ref="J27:J28"/>
    <mergeCell ref="A4:E5"/>
    <mergeCell ref="G11:H12"/>
    <mergeCell ref="I11:L12"/>
    <mergeCell ref="I2:L2"/>
    <mergeCell ref="G9:H10"/>
    <mergeCell ref="I9:L10"/>
    <mergeCell ref="G7:H8"/>
    <mergeCell ref="I7:L8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6" orientation="portrait" horizontalDpi="300" verticalDpi="300" r:id="rId1"/>
  <headerFooter alignWithMargins="0">
    <oddHeader>&amp;L&amp;12【様式１-５】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14</vt:i4>
      </vt:variant>
    </vt:vector>
  </HeadingPairs>
  <TitlesOfParts>
    <vt:vector size="25" baseType="lpstr">
      <vt:lpstr>【1-1】交付申請書</vt:lpstr>
      <vt:lpstr>【1-2】強化事業計画書兼収支予算書（少年男女）</vt:lpstr>
      <vt:lpstr>【1-2】強化事業計画書兼収支予算書（ターゲットエイジ ）</vt:lpstr>
      <vt:lpstr>【2-1】交付請求書 </vt:lpstr>
      <vt:lpstr>【2-2】事業計画書</vt:lpstr>
      <vt:lpstr>【2-3】収支予算書</vt:lpstr>
      <vt:lpstr>【４】旅費算出明細（監督・選手）</vt:lpstr>
      <vt:lpstr>【４】旅費算出明細（講師）</vt:lpstr>
      <vt:lpstr>【1-5】事業計画変更申請書</vt:lpstr>
      <vt:lpstr>【1-7】変更後事業計画書</vt:lpstr>
      <vt:lpstr>【1-8】収支予算書</vt:lpstr>
      <vt:lpstr>'【1-1】交付申請書'!Print_Area</vt:lpstr>
      <vt:lpstr>'【1-2】強化事業計画書兼収支予算書（ターゲットエイジ ）'!Print_Area</vt:lpstr>
      <vt:lpstr>'【1-2】強化事業計画書兼収支予算書（少年男女）'!Print_Area</vt:lpstr>
      <vt:lpstr>'【1-5】事業計画変更申請書'!Print_Area</vt:lpstr>
      <vt:lpstr>'【1-7】変更後事業計画書'!Print_Area</vt:lpstr>
      <vt:lpstr>'【1-8】収支予算書'!Print_Area</vt:lpstr>
      <vt:lpstr>'【2-1】交付請求書 '!Print_Area</vt:lpstr>
      <vt:lpstr>'【2-2】事業計画書'!Print_Area</vt:lpstr>
      <vt:lpstr>'【2-3】収支予算書'!Print_Area</vt:lpstr>
      <vt:lpstr>'【４】旅費算出明細（監督・選手）'!Print_Area</vt:lpstr>
      <vt:lpstr>'【４】旅費算出明細（講師）'!Print_Area</vt:lpstr>
      <vt:lpstr>'【1-2】強化事業計画書兼収支予算書（ターゲットエイジ ）'!Print_Titles</vt:lpstr>
      <vt:lpstr>'【1-2】強化事業計画書兼収支予算書（少年男女）'!Print_Titles</vt:lpstr>
      <vt:lpstr>'【４】旅費算出明細（監督・選手）'!Print_Titles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user14</cp:lastModifiedBy>
  <cp:lastPrinted>2023-04-05T04:57:33Z</cp:lastPrinted>
  <dcterms:created xsi:type="dcterms:W3CDTF">1999-09-03T04:53:24Z</dcterms:created>
  <dcterms:modified xsi:type="dcterms:W3CDTF">2024-03-27T08:35:51Z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2017-07-26T01:44:56Z</vt:filetime>
  </property>
</Properties>
</file>